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OpcinaPovljana2\Desktop\NABAVE 2025\13-25 Izgradnja pješačke staze uz Ulicu Stjepana Radića u Povljani\SLANJE\"/>
    </mc:Choice>
  </mc:AlternateContent>
  <xr:revisionPtr revIDLastSave="0" documentId="8_{B6BB5F6E-4547-4254-A75E-A399D8D96781}" xr6:coauthVersionLast="47" xr6:coauthVersionMax="47" xr10:uidLastSave="{00000000-0000-0000-0000-000000000000}"/>
  <bookViews>
    <workbookView xWindow="-120" yWindow="-120" windowWidth="29040" windowHeight="15720" activeTab="2" xr2:uid="{00000000-000D-0000-FFFF-FFFF00000000}"/>
  </bookViews>
  <sheets>
    <sheet name="NASLOV" sheetId="8" r:id="rId1"/>
    <sheet name="OPĆE NAPOMENE" sheetId="9" r:id="rId2"/>
    <sheet name="PJEŠAČKA STAZA" sheetId="1" r:id="rId3"/>
  </sheets>
  <definedNames>
    <definedName name="_xlnm.Print_Area" localSheetId="0">NASLOV!$A$1:$I$44</definedName>
    <definedName name="_xlnm.Print_Area" localSheetId="1">'OPĆE NAPOMENE'!$A$1:$A$34</definedName>
    <definedName name="_xlnm.Print_Area" localSheetId="2">'PJEŠAČKA STAZA'!$A$1:$F$144</definedName>
    <definedName name="_xlnm.Print_Titles" localSheetId="2">'PJEŠAČKA STAZA'!$1:$2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F35" i="1"/>
  <c r="F96" i="1" l="1"/>
  <c r="F9" i="1"/>
  <c r="F107" i="1" l="1"/>
  <c r="F110" i="1" l="1"/>
  <c r="F19" i="1" l="1"/>
  <c r="F15" i="1"/>
  <c r="F14" i="1"/>
  <c r="F100" i="1" l="1"/>
  <c r="F22" i="1" l="1"/>
  <c r="F117" i="1" l="1"/>
  <c r="F120" i="1" l="1"/>
  <c r="F114" i="1"/>
  <c r="F111" i="1"/>
  <c r="F93" i="1"/>
  <c r="F86" i="1"/>
  <c r="F83" i="1"/>
  <c r="F76" i="1"/>
  <c r="F69" i="1"/>
  <c r="F66" i="1"/>
  <c r="F54" i="1"/>
  <c r="F51" i="1"/>
  <c r="F48" i="1"/>
  <c r="F45" i="1"/>
  <c r="F42" i="1"/>
  <c r="F28" i="1"/>
  <c r="F25" i="1"/>
  <c r="F18" i="1"/>
  <c r="F11" i="1"/>
  <c r="F10" i="1"/>
  <c r="F6" i="1"/>
  <c r="F61" i="1" l="1"/>
  <c r="F127" i="1" s="1"/>
  <c r="F37" i="1"/>
  <c r="F126" i="1" s="1"/>
  <c r="F132" i="1"/>
  <c r="F78" i="1"/>
  <c r="F129" i="1" s="1"/>
  <c r="F102" i="1"/>
  <c r="F131" i="1" s="1"/>
  <c r="F71" i="1"/>
  <c r="F128" i="1" s="1"/>
  <c r="F88" i="1"/>
  <c r="F130" i="1" s="1"/>
  <c r="F134" i="1" l="1"/>
  <c r="F136" i="1" l="1"/>
  <c r="F137" i="1" s="1"/>
</calcChain>
</file>

<file path=xl/sharedStrings.xml><?xml version="1.0" encoding="utf-8"?>
<sst xmlns="http://schemas.openxmlformats.org/spreadsheetml/2006/main" count="201" uniqueCount="161">
  <si>
    <t>dim.</t>
  </si>
  <si>
    <t>količina</t>
  </si>
  <si>
    <t>jedinična
cijena</t>
  </si>
  <si>
    <t>ukupna
cijena</t>
  </si>
  <si>
    <t>PRIPREMNI RADOVI</t>
  </si>
  <si>
    <t>1.1.</t>
  </si>
  <si>
    <t>komplet</t>
  </si>
  <si>
    <t>1.2.</t>
  </si>
  <si>
    <r>
      <t xml:space="preserve">Iskolčenje i održavanje trase. </t>
    </r>
    <r>
      <rPr>
        <sz val="10"/>
        <rFont val="Calibri"/>
        <family val="2"/>
        <charset val="238"/>
      </rPr>
      <t>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r>
  </si>
  <si>
    <t>Obračun po km trase</t>
  </si>
  <si>
    <t>km</t>
  </si>
  <si>
    <t>1.3.</t>
  </si>
  <si>
    <t>Vodovod</t>
  </si>
  <si>
    <t xml:space="preserve">Elektrokabeli </t>
  </si>
  <si>
    <t>DTK mreža</t>
  </si>
  <si>
    <t>1.4.</t>
  </si>
  <si>
    <t>Obračun po m2</t>
  </si>
  <si>
    <t>m2</t>
  </si>
  <si>
    <t>kom</t>
  </si>
  <si>
    <t>1.7.</t>
  </si>
  <si>
    <t>Obračun po m1</t>
  </si>
  <si>
    <t>m1</t>
  </si>
  <si>
    <t>1.8.</t>
  </si>
  <si>
    <r>
      <t xml:space="preserve">Razbijanje, uklanjanje, utovar i odvoz postojećih konstrukcija. </t>
    </r>
    <r>
      <rPr>
        <sz val="10"/>
        <rFont val="Calibri"/>
        <family val="2"/>
        <charset val="238"/>
      </rPr>
      <t>U cijeni je razbijanje asfaltne kolničke konstrukcije,</t>
    </r>
    <r>
      <rPr>
        <b/>
        <sz val="10"/>
        <rFont val="Calibri"/>
        <family val="2"/>
        <charset val="238"/>
      </rPr>
      <t xml:space="preserve"> </t>
    </r>
    <r>
      <rPr>
        <sz val="10"/>
        <rFont val="Calibri"/>
        <family val="2"/>
        <charset val="238"/>
      </rPr>
      <t>rubnjaka i  betonskih kolnika. Stavka obuhvaća strojno razbijanje postojeće asfaltne kolničke konstrukcije, rubnjaka i betonskih kolnika, utovar u transportno sredstvo i prijevoz na deponiju koju osigurava izvođač radova. Građevinski otpad deponirati u skladu sa Pravilnikom o građevnom otpadu i otpadu koji sadrži azbest (NN br.69/16).</t>
    </r>
  </si>
  <si>
    <t>Postojeća kolnička konstrukcija (asfalt d=10 cm) na cesti</t>
  </si>
  <si>
    <r>
      <t xml:space="preserve">Izrada projekta privremene regulacije prometa. </t>
    </r>
    <r>
      <rPr>
        <sz val="10"/>
        <rFont val="Calibri"/>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t>
    </r>
  </si>
  <si>
    <t>Obračun po kompletu</t>
  </si>
  <si>
    <r>
      <rPr>
        <b/>
        <sz val="10"/>
        <rFont val="Calibri"/>
        <family val="2"/>
        <charset val="238"/>
      </rPr>
      <t>Dobava i postavljanje znakova i opreme privremene regulacije prometa.</t>
    </r>
    <r>
      <rPr>
        <i/>
        <sz val="10"/>
        <rFont val="Calibri"/>
        <family val="2"/>
        <charset val="238"/>
      </rPr>
      <t xml:space="preserve"> </t>
    </r>
    <r>
      <rPr>
        <sz val="10"/>
        <rFont val="Calibri"/>
        <family val="2"/>
        <charset val="238"/>
      </rPr>
      <t>Za nesmetano odvijanje prometa potrebno je prije početka radova postaviti znakove privremene regulacije prometa, u skladu sa projektom privremene regulacije prometa. Obračunava se po kompletu cjelokupnog rješenja za sve eventualne faze izvođenja.</t>
    </r>
  </si>
  <si>
    <t>ZEMLJANI RADOVI</t>
  </si>
  <si>
    <t>2.1.</t>
  </si>
  <si>
    <t>Obračun po m3</t>
  </si>
  <si>
    <t>m3</t>
  </si>
  <si>
    <t>2.2.</t>
  </si>
  <si>
    <t>2.5.</t>
  </si>
  <si>
    <r>
      <t xml:space="preserve">Ručni iskop tla </t>
    </r>
    <r>
      <rPr>
        <sz val="10"/>
        <rFont val="Calibri"/>
        <family val="2"/>
        <charset val="238"/>
      </rPr>
      <t>oko postojećih instalacija prema odredbama projekta s odlaganjem uz rov. U cijenu je uključen ručni iskop, strojni utovar u transportno vozilo, prijevoz na deponiju udaljenosti veće od 5 km koju osigurava izvođač radova, priprema privremenih prometnica s održavanjem istih za cijelo vrijeme korištenja, te sanacija okoliša nakon dovršenja radova. Obračun se vrši po m3 stvarno izvršenog iskopa tla. Sve u skladu s točkom 2-02. OTU-a. Višak materijala zbrinuti u skladu sa Pravilnikom o gospodarenju građevinskim otpadom (N.N. br. 38/08)</t>
    </r>
  </si>
  <si>
    <r>
      <t>Uređenje temeljnog tla</t>
    </r>
    <r>
      <rPr>
        <sz val="10"/>
        <rFont val="Calibri"/>
        <family val="2"/>
        <charset val="238"/>
      </rPr>
      <t xml:space="preserve"> mehaničkim zbijanjem. U cijenu je uključeno prethodno čišćenje te planiranje i rad potreban za postizanje optimalne vlažnosti vezanih tala, vlaženjem ili rahljenjem i sušenjem. 
Sve u skladu sa točkom 2-08.1 OTU-a.
</t>
    </r>
  </si>
  <si>
    <r>
      <t>Planiranje i valjanje posteljice prometnice</t>
    </r>
    <r>
      <rPr>
        <sz val="10"/>
        <rFont val="Calibri"/>
        <family val="2"/>
        <charset val="238"/>
      </rPr>
      <t xml:space="preserve"> mehaničkim zbijanjem. U cijenu je uključeno prethodno čišćenje te planiranje i rad potreban za postizanje optimalne vlažnosti vezanih tala, vlaženjem ili rahljenjem i sušenjem. Modul stišljivosti mjeren kružnom pločom </t>
    </r>
    <r>
      <rPr>
        <sz val="10"/>
        <rFont val="Symbol"/>
        <family val="1"/>
        <charset val="2"/>
      </rPr>
      <t>f</t>
    </r>
    <r>
      <rPr>
        <sz val="10"/>
        <rFont val="Calibri"/>
        <family val="2"/>
        <charset val="238"/>
      </rPr>
      <t>30 cm iznosi &gt;40 MN/m2. Sve u skladu s točkom 2-10. OTU-a.</t>
    </r>
  </si>
  <si>
    <t>BETONSKI RADOVI</t>
  </si>
  <si>
    <t>3.1.</t>
  </si>
  <si>
    <r>
      <t xml:space="preserve">Izrada rubnjaka </t>
    </r>
    <r>
      <rPr>
        <sz val="10"/>
        <rFont val="Calibri"/>
        <family val="2"/>
        <charset val="238"/>
      </rPr>
      <t>od predgotovljenih elemenata tipskog poprečnog presjeka 15/25 cm  iz betona klase C40/45 na betonskoj podlozi iz betona C12/15, prema detaljima iz projekta. Obračun je po m1 izvedenog rubnjaka, a u cijenu je uključena izvedba tamponske podloge (širine 50 cm i debljine 15 cm), temelja od podložnog betona također debljine 15 cm, nabava predgotovljenih elemenata i betona, privremeno uskladištenje  i razvoz, svi prijevozi i prijenosi, priprema i ugradnja obloge sa obje strane rubnjaka u skladu sa projektom, rad na ugradnji s obradom sljubnica, njege betona te sav pomoćni rad i materijali. Sve u skladu s točkom 3-04.7. OTU-a.</t>
    </r>
  </si>
  <si>
    <t>3.2.</t>
  </si>
  <si>
    <r>
      <t xml:space="preserve">Izrada rubnjaka </t>
    </r>
    <r>
      <rPr>
        <sz val="10"/>
        <rFont val="Calibri"/>
        <family val="2"/>
        <charset val="238"/>
      </rPr>
      <t>od predgotovljenih elemenata tipskog poprečnog presjeka 8/25 cm (odnosno prema nacrtima)  iz betona klase C40/45 na betonskoj podlozi iz betona C12/15, prema detaljima iz projekta. Obračun je po m1 izvedenog rubnjaka, a u cijenu je uključena izvedba podloge i temelja, nabava predgotovljenih elemenata i betona, privremeno uskladištenje  i razvoze, svi prijevozi i prijenosi, priprema obloge, rad na ugradnji s obradom sljubnica, njege betona te sav pomoćni rad i materijali.
Sve u skladu s točkom 3-04.7. OTU-a.</t>
    </r>
  </si>
  <si>
    <t>NOSIVI SLOJEVI KOLNIČKE KONSTRUKCIJE</t>
  </si>
  <si>
    <t>4.1.</t>
  </si>
  <si>
    <t>ASFALTNI KOLNIČKI ZASTOR</t>
  </si>
  <si>
    <t>5.1.</t>
  </si>
  <si>
    <t>ZAVRŠNI RADOVI</t>
  </si>
  <si>
    <t>7.2.</t>
  </si>
  <si>
    <t>OPREMA CESTE</t>
  </si>
  <si>
    <t>7.1.</t>
  </si>
  <si>
    <t>7.4.</t>
  </si>
  <si>
    <r>
      <t xml:space="preserve">Crta za zaustavljanje. </t>
    </r>
    <r>
      <rPr>
        <sz val="10"/>
        <rFont val="Calibri"/>
        <family val="2"/>
        <charset val="238"/>
      </rPr>
      <t xml:space="preserve"> (HRN U.S4.225), debljine 0.5m - prema projektu.</t>
    </r>
  </si>
  <si>
    <r>
      <t xml:space="preserve">Oznaka na kolniku H63, </t>
    </r>
    <r>
      <rPr>
        <sz val="10"/>
        <rFont val="Calibri"/>
        <family val="2"/>
        <charset val="238"/>
      </rPr>
      <t xml:space="preserve"> STOP</t>
    </r>
  </si>
  <si>
    <r>
      <t>Strojni površinski iskop humusa</t>
    </r>
    <r>
      <rPr>
        <sz val="10"/>
        <rFont val="Calibri"/>
        <family val="2"/>
        <charset val="238"/>
      </rPr>
      <t xml:space="preserve"> u debljini prema projektu ili iznimno stvarne debljine prema uputama nadzornog inženjera. U cijenu je uključen transport materijala (guranje ili utovarom u transportno vozilo i prijevoz), razastiranje i planiranje iskopanog humusa na stalnom odlagalištu (deponiji). Odlagalište osigurava izvođač radova, udaljenost veća od 5 km. Obračun se vrši po m3 iskopanog i deponiranog humusa. Materijal zbrinuti u skladu sa Građevinski otpad deponirati u skladu sa  Pravilnikom o građevnom otpadu i otpadu koji sadrži azbest (NN br.69/16). Sve u skladu s točkom 2-01. OTU-a.</t>
    </r>
  </si>
  <si>
    <r>
      <t xml:space="preserve">Strojni široki iskop za prometnicu </t>
    </r>
    <r>
      <rPr>
        <sz val="10"/>
        <rFont val="Calibri"/>
        <family val="2"/>
        <charset val="238"/>
      </rPr>
      <t>bez obzira na kategoriju tla prema odredbama projekta s utovarom u prijevozno sredstvo i transportom na mjesto deponiranja. U cijenu je uključen iskop, utovar u transportno vozilo, prijevoz materijala na trajnu deponiju udaljenosti veće od 5 km koju osigurava izvođač radova, priprema privremenih prometnica s održavanjem istih za cijelo vrijeme korištenja, te sanacija okoliša nakon dovršenja radova. Obračun se vrši po m3 stvarno izvršenog iskopa tla u sraslom stanju, bez obzira na kategoriju. Izvođač radova je dužan obići trasu ceste i upoznati se sa stanjem na terenu prije davanja ponude. Materijal zbrinuti u skladu sa Pravilnikom o građevnom otpadu i otpadu koji sadrži azbest (NN br.69/16).
Sve u skladu s točkom 2-02. OTU-a.</t>
    </r>
  </si>
  <si>
    <t>2.3.</t>
  </si>
  <si>
    <t>2.4.</t>
  </si>
  <si>
    <r>
      <t xml:space="preserve">Izrada habajućeg sloja na nogostupu </t>
    </r>
    <r>
      <rPr>
        <sz val="10"/>
        <rFont val="Calibri"/>
        <family val="2"/>
        <charset val="238"/>
      </rPr>
      <t>AC 8 surf, BIT 50/70, AG4 M4, debljine 4,0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r>
  </si>
  <si>
    <t>6.2.</t>
  </si>
  <si>
    <t>7.3.</t>
  </si>
  <si>
    <r>
      <t>Poprečne oznake na kolniku.</t>
    </r>
    <r>
      <rPr>
        <sz val="10"/>
        <rFont val="Calibri"/>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</si>
  <si>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Pješački prijelaz</t>
    </r>
    <r>
      <rPr>
        <sz val="10"/>
        <rFont val="Calibri"/>
        <family val="2"/>
        <charset val="238"/>
      </rPr>
      <t xml:space="preserve">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m2</t>
    </r>
    <r>
      <rPr>
        <vertAlign val="superscript"/>
        <sz val="10"/>
        <rFont val="Calibri"/>
        <family val="2"/>
        <charset val="238"/>
      </rPr>
      <t xml:space="preserve"> </t>
    </r>
    <r>
      <rPr>
        <sz val="10"/>
        <rFont val="Calibri"/>
        <family val="2"/>
        <charset val="238"/>
      </rPr>
      <t>ukupne bruto površine oznake.</t>
    </r>
  </si>
  <si>
    <t>OPIS STAVKE</t>
  </si>
  <si>
    <t>RB</t>
  </si>
  <si>
    <r>
      <t xml:space="preserve">Elaborat izvedenog stanja trase i objekata ceste </t>
    </r>
    <r>
      <rPr>
        <sz val="10"/>
        <rFont val="Calibri"/>
        <family val="2"/>
        <charset val="238"/>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1-02.6. OTU-a.</t>
    </r>
  </si>
  <si>
    <t>REKAPITULACIJA - PROMETNICA:</t>
  </si>
  <si>
    <t>INVESTITOR:</t>
  </si>
  <si>
    <t>PREDMET:</t>
  </si>
  <si>
    <t>VRSTA PROJEKTA:</t>
  </si>
  <si>
    <t>SADRŽAJ:</t>
  </si>
  <si>
    <t>OPĆE NAPOMENE</t>
  </si>
  <si>
    <t>PDV (25%)</t>
  </si>
  <si>
    <t>SVEUKUPNO SA PDV-OM:</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</si>
  <si>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</si>
  <si>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</si>
  <si>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</si>
  <si>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</si>
  <si>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</si>
  <si>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 xml:space="preserve">Izvođač u potpunosti odgovara za ispravnost izvršene isporuke i jedini je odgovoran za eventualno loše izvedeni rad i loš kvalitet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</si>
  <si>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</si>
  <si>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</si>
  <si>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</si>
  <si>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</si>
  <si>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</si>
  <si>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</si>
  <si>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</si>
  <si>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</si>
  <si>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eventualna prerada, svi transporti, utovari, istovari kao i uskladištenje dotičnog materijala kako bi ostao kvalitetan do trenutka ugradnje, kao i ispitivanje kvalitete i sve drugo u vezi s materijalom (atesti i sl.).</t>
  </si>
  <si>
    <t>Sav rad prema opisu u troškovniku na ugradnji, prenosima i prevozima koji nisu uračunati kod cijene materijala.</t>
  </si>
  <si>
    <t>Na svu radnu snagu dodaje se faktor u koji pored ostalog treba uračunati i održavanje gradilišta, postavljanje svih pomičnih objekata na gradilištu kao i demontaža istih.</t>
  </si>
  <si>
    <t>U pogledu izmjera držati se točno uputstava iz prosječnih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</si>
  <si>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</si>
  <si>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</si>
  <si>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prilazne puteve i pomoćne zgrade, uključeno je u jediničnu cijenu i neće se posebno naplaćivati.</t>
  </si>
  <si>
    <t>Za sve učinjene štete i smetnje odgovoran je izvođač radova i on snosi moralnu odgovornost bez prava nadoknade troškova od investitora. I ovaj vid troškova treba ukalkulirati u jediničnu cijenu m3 iskopa.</t>
  </si>
  <si>
    <t>Prekopi mimo projektom predviđenih neće se priznavati izvođaču. Iskopani materijal koji će se upotrijebiti, deponirati tako da ne smeta gradnji i iskopu rova cjevovoda.</t>
  </si>
  <si>
    <t>Izrada elaborata izvedenog stanja i objekata predaje se investitoru u cjelovitom kartiranom (6 primjeraka) i digitalnom obliku od kojih će investitoru predati 6 kartirana i digitalni. Elaborat mora biti izrađen u apsolutnim (x, y, z) koordinatama i ovjeren od nadležnog katastarskog ureda.</t>
  </si>
  <si>
    <t xml:space="preserve">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 </t>
  </si>
  <si>
    <t>Put izvesti planiranjem i eventualnim zasipavanjem neravnina, u skladu s potrebama opreme koja će biti upotrjebljena,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</si>
  <si>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</si>
  <si>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kvašenje prije betoniranja kao i premazivanje kalupa. Po završetku betoniranja sva se oplata nakon određenog vremena mora očistiti i sortirati.</t>
  </si>
  <si>
    <t xml:space="preserve">Betone i mortove treba miješati u razredima tlačne čvrstoće, prema propisima HRN za beton, odnosno za mortove kako je to dano u stavci troškovnika. Sav beton u principu potrebno je strojno miješati. Ručno miješanje dozvoljeno je samo za vrlo male količine nekonstruktivnih dijelova na građevini. </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</si>
  <si>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</si>
  <si>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</si>
  <si>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</si>
  <si>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</si>
  <si>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</si>
  <si>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Uklanjanje, deponiranje i ponovno postavljanje prometnih znakova, reklamnih ploča i druge opreme.</t>
  </si>
  <si>
    <t>Obračun po komadu</t>
  </si>
  <si>
    <t>GRAĐEVINSKI PROJEKT</t>
  </si>
  <si>
    <t>U stavku je uključen sav potreban materijal i rad.</t>
  </si>
  <si>
    <t>kom.</t>
  </si>
  <si>
    <t>Obračun se vrši po komadu niveliranog poklopca.</t>
  </si>
  <si>
    <t>6.1.</t>
  </si>
  <si>
    <t>asfaltne površine</t>
  </si>
  <si>
    <t>betonske površine</t>
  </si>
  <si>
    <t>Postojeća betonska konstrukcija (beton d=10 cm) na cesti</t>
  </si>
  <si>
    <t>1.5.</t>
  </si>
  <si>
    <t>1.6.</t>
  </si>
  <si>
    <r>
      <t>Izrada habajućeg sloja</t>
    </r>
    <r>
      <rPr>
        <sz val="10"/>
        <rFont val="Calibri"/>
        <family val="2"/>
        <charset val="238"/>
      </rPr>
      <t xml:space="preserve"> AC 16 surf, BIT 50/70, AG4 M4, debljine 6,0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r>
  </si>
  <si>
    <r>
      <t>Kratka isprekidana crta</t>
    </r>
    <r>
      <rPr>
        <sz val="10"/>
        <rFont val="Calibri"/>
        <family val="2"/>
        <charset val="238"/>
      </rPr>
      <t>, rubna crta, puno 1 m prazno 1 m, debljine</t>
    </r>
    <r>
      <rPr>
        <sz val="10"/>
        <color rgb="FFFF0000"/>
        <rFont val="Calibri"/>
        <family val="2"/>
        <charset val="238"/>
      </rPr>
      <t xml:space="preserve"> </t>
    </r>
    <r>
      <rPr>
        <sz val="10"/>
        <rFont val="Calibri"/>
        <family val="2"/>
        <charset val="238"/>
      </rPr>
      <t>12</t>
    </r>
    <r>
      <rPr>
        <sz val="10"/>
        <color rgb="FFFF0000"/>
        <rFont val="Calibri"/>
        <family val="2"/>
        <charset val="238"/>
      </rPr>
      <t xml:space="preserve"> </t>
    </r>
    <r>
      <rPr>
        <sz val="10"/>
        <rFont val="Calibri"/>
        <family val="2"/>
        <charset val="238"/>
      </rPr>
      <t>cm.</t>
    </r>
  </si>
  <si>
    <r>
      <t>Uzdužne oznake.</t>
    </r>
    <r>
      <rPr>
        <sz val="10"/>
        <rFont val="Calibri"/>
        <family val="2"/>
        <charset val="238"/>
      </rPr>
      <t xml:space="preserv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</si>
  <si>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Prometni znakovi obavijesti (C).</t>
    </r>
    <r>
      <rPr>
        <sz val="10"/>
        <rFont val="Calibri"/>
        <family val="2"/>
        <charset val="238"/>
      </rPr>
      <t xml:space="preserve"> Postavljanje prometnih znakova obavijesti oblika trokuta, visine 60 cm, prema projektu prometne opreme i signalizacije, a u skladu s Pravilnikom o prometnim znakovima, opremi i signalizaciji na cestama (NN br. 92/2019.)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</si>
  <si>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t>Znak C02, dim. 60 cm, Obračun po kom</t>
  </si>
  <si>
    <r>
      <t xml:space="preserve">Strojna izrada nosivog sloja od zrnatog kamenog materijala </t>
    </r>
    <r>
      <rPr>
        <sz val="10"/>
        <rFont val="Calibri"/>
        <family val="2"/>
        <charset val="238"/>
      </rPr>
      <t xml:space="preserve">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t>
    </r>
    <r>
      <rPr>
        <sz val="10"/>
        <rFont val="Symbol"/>
        <family val="1"/>
        <charset val="2"/>
      </rPr>
      <t>f</t>
    </r>
    <r>
      <rPr>
        <sz val="10"/>
        <rFont val="Calibri"/>
        <family val="2"/>
        <charset val="238"/>
      </rPr>
      <t>30 cm iznosi Ms≥80MN/m2. Sve u skladu s točkom 5-01. OTU-a.</t>
    </r>
  </si>
  <si>
    <r>
      <t>Puna crta,</t>
    </r>
    <r>
      <rPr>
        <sz val="10"/>
        <rFont val="Calibri"/>
        <family val="2"/>
        <charset val="238"/>
      </rPr>
      <t xml:space="preserve"> jednostruka razdjelna, debljine 12 cm.</t>
    </r>
  </si>
  <si>
    <r>
      <t>PRIPREMNI RADOVI - Ukupno (</t>
    </r>
    <r>
      <rPr>
        <b/>
        <sz val="10"/>
        <rFont val="Calibri"/>
        <family val="2"/>
        <charset val="238"/>
      </rPr>
      <t>€</t>
    </r>
    <r>
      <rPr>
        <b/>
        <sz val="10"/>
        <rFont val="Calibri"/>
        <family val="2"/>
        <charset val="238"/>
        <scheme val="minor"/>
      </rPr>
      <t>):</t>
    </r>
  </si>
  <si>
    <t>ZEMLJANI RADOVI - Ukupno (€):</t>
  </si>
  <si>
    <t>BETONSKI RADOVI - Ukupno (€):</t>
  </si>
  <si>
    <t>NOSIVI SLOJEVI KOLNIČKE KONSTRUKCIJE - Ukupno (€):</t>
  </si>
  <si>
    <t>ASFALTNI KOLNIČKI ZASTOR - Ukupno (€):</t>
  </si>
  <si>
    <t>ZAVRŠNI RADOVI - Ukupno (€):</t>
  </si>
  <si>
    <t>OPREMA CESTE - Ukupno (€):</t>
  </si>
  <si>
    <t>PRIPREMNI RADOVI - Ukupno (€):</t>
  </si>
  <si>
    <t>NOSIVI SLOJEVI K.K. - Ukupno (€):</t>
  </si>
  <si>
    <t>OPREMA CESTA - Ukupno (€):</t>
  </si>
  <si>
    <t>PROMETNICA - Ukupno (u eurima bez pdv-a):</t>
  </si>
  <si>
    <t xml:space="preserve">TROŠKOVNIK </t>
  </si>
  <si>
    <r>
      <t>Rezanje asfaltnih i betonskih površina.</t>
    </r>
    <r>
      <rPr>
        <sz val="10"/>
        <rFont val="Calibri"/>
        <family val="2"/>
        <charset val="238"/>
      </rPr>
      <t xml:space="preserve"> Stavka obuhvaća jednostrano strojno rezanje asfalta i betona na mjestu gdje počinje tj. završava navedena rekonstrukcija prometnice radi kvalitetnije izrade spoja starog i novog asfalta. </t>
    </r>
    <r>
      <rPr>
        <sz val="10"/>
        <rFont val="Calibri"/>
        <family val="2"/>
        <charset val="238"/>
        <scheme val="minor"/>
      </rPr>
      <t>Obračun po m1</t>
    </r>
    <r>
      <rPr>
        <b/>
        <sz val="10"/>
        <rFont val="Calibri"/>
        <family val="2"/>
        <charset val="238"/>
        <scheme val="minor"/>
      </rPr>
      <t>.</t>
    </r>
  </si>
  <si>
    <t>OPĆINA POVLJANA, STJEPANA RADIĆA 20, HR-23249 POVLJANA</t>
  </si>
  <si>
    <t>Obračun po m3.</t>
  </si>
  <si>
    <r>
      <t>Uređenje zelenih površine.</t>
    </r>
    <r>
      <rPr>
        <sz val="10"/>
        <rFont val="Calibri"/>
        <family val="2"/>
        <charset val="238"/>
        <scheme val="minor"/>
      </rPr>
      <t xml:space="preserve"> Stavka obuhvaća uređenje zelene površine. Potrebno je navesti plodni zemljani materijal, razastrijeti i isplanirati površinu prometnih otoka. Debljina zemljanog materijala iznosi cca 34 cm. U stavci je dobava, transport, razastiranje i planiranje te po potrebi vlaženje plodne zemlje.</t>
    </r>
  </si>
  <si>
    <t>5.2.</t>
  </si>
  <si>
    <t>6.3.</t>
  </si>
  <si>
    <t>7.5.</t>
  </si>
  <si>
    <r>
      <rPr>
        <b/>
        <sz val="10"/>
        <rFont val="Calibri"/>
        <family val="2"/>
        <charset val="238"/>
      </rPr>
      <t xml:space="preserve">Visinsko usklađivanje postojećih poklopaca okana </t>
    </r>
    <r>
      <rPr>
        <sz val="10"/>
        <rFont val="Calibri"/>
        <family val="2"/>
        <charset val="238"/>
      </rPr>
      <t>s novom niveletom nogostupa. Stavka uključuje ručno oslobađanje (razbijanje postojeće betonske zaštite) te ponovno namještanje i betoniranje – ugrađivanje.</t>
    </r>
  </si>
  <si>
    <r>
      <t>Lociranje i označavanje komunalnih instalacija i priključaka,</t>
    </r>
    <r>
      <rPr>
        <sz val="10"/>
        <rFont val="Calibri"/>
        <family val="2"/>
        <charset val="238"/>
      </rPr>
      <t xml:space="preserve"> kao što su zračni i podzemni vodovi električne energije, telefonski vodovi, kanalizacije, vodovodi, plinovodi i dr. bilo da su sastavni dio gradnje ili koji gradnjom mogu biti ugroženi.
Sve u skladu s točkom 1-03.5. OTU-a.</t>
    </r>
    <r>
      <rPr>
        <b/>
        <sz val="10"/>
        <rFont val="Calibri"/>
        <family val="2"/>
        <charset val="238"/>
        <scheme val="minor"/>
      </rPr>
      <t xml:space="preserve">                     </t>
    </r>
    <r>
      <rPr>
        <sz val="10"/>
        <rFont val="Calibri"/>
        <family val="2"/>
        <charset val="238"/>
        <scheme val="minor"/>
      </rPr>
      <t>Obračun po km trase.</t>
    </r>
  </si>
  <si>
    <r>
      <t>Ostale oznake na kolniku.</t>
    </r>
    <r>
      <rPr>
        <sz val="10"/>
        <rFont val="Calibri"/>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</si>
  <si>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t>U cijenu su uključeni svi potrebni radovi kao raskopavanje korijenja, vađenje biljaka, odvoz i odlaganje na deponiju na udaljenost do 20 km, a uz prethodnu suglasnost nadzornog inženjera.</t>
  </si>
  <si>
    <t>Sve u skladu s točkom 1-03. OTU-a.</t>
  </si>
  <si>
    <t>Obračun po komadu uklonjenog stabla i grma, odnosno po metru dužnom uklonjene ukrasne živice.</t>
  </si>
  <si>
    <t>Uklanjanje postojećih ukrasnih grmova sa javnih zelenih površina, odvoz i odlaganje na mjesto koje odredi investitor.</t>
  </si>
  <si>
    <t>Ovaj rad obuhvaća uklanjanje ukrasnih  grmova koje ulaze u koridor ceste. Biljke se uklanjaju zajedno s korjenjem te odlažu na deponiju.</t>
  </si>
  <si>
    <t>2.6.</t>
  </si>
  <si>
    <t xml:space="preserve">Sadnja  ukrasnih grmova, nakon završetka ostalih radova. </t>
  </si>
  <si>
    <t>U cijenu uključena nabava i doprema ukrasnih grmova do mjesta sadnje, nabava i doprema svih potrebnih materijala te svi radovi potrebni za sadnju.</t>
  </si>
  <si>
    <t>Obračun po komadu stvarno posađenih ukrasnih grmova.</t>
  </si>
  <si>
    <t>ukrasni grmovi</t>
  </si>
  <si>
    <t>IZGRADNJA PJEŠAČKE STAZE UZ ULICU STJEPANA RADIĆA, OPĆINA POVLJANA</t>
  </si>
  <si>
    <t>U Zadru, prosinac 2024.g.</t>
  </si>
  <si>
    <t>PJEŠAČKA STAZA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</si>
</sst>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0;;@"/>
  </numFmts>
  <fonts count="23" x14ac:knownFonts="1">
    <font>
      <sz val="11"/>
      <color theme="1"/>
      <name val="Calibri"/>
      <family val="2"/>
      <charset val="238"/>
      <scheme val="minor"/>
    </font>
    <font>
      <sz val="11"/>
      <color theme="1"/>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i/>
      <sz val="10"/>
      <name val="Calibri"/>
      <family val="2"/>
      <charset val="238"/>
      <scheme val="minor"/>
    </font>
    <font>
      <b/>
      <sz val="10"/>
      <name val="Calibri"/>
      <family val="2"/>
      <charset val="238"/>
    </font>
    <font>
      <i/>
      <sz val="10"/>
      <name val="Calibri"/>
      <family val="2"/>
      <charset val="238"/>
    </font>
    <font>
      <sz val="10"/>
      <name val="Symbol"/>
      <family val="1"/>
      <charset val="2"/>
    </font>
    <font>
      <b/>
      <sz val="9"/>
      <name val="Calibri"/>
      <family val="2"/>
      <charset val="238"/>
      <scheme val="minor"/>
    </font>
    <font>
      <vertAlign val="superscript"/>
      <sz val="10"/>
      <name val="Calibri"/>
      <family val="2"/>
      <charset val="238"/>
    </font>
    <font>
      <sz val="9"/>
      <name val="Calibri"/>
      <family val="2"/>
      <charset val="238"/>
      <scheme val="minor"/>
    </font>
    <font>
      <sz val="11"/>
      <name val="Calibri"/>
      <family val="2"/>
      <charset val="238"/>
      <scheme val="minor"/>
    </font>
    <font>
      <b/>
      <sz val="16"/>
      <name val="Calibri"/>
      <family val="2"/>
      <charset val="238"/>
      <scheme val="minor"/>
    </font>
    <font>
      <b/>
      <sz val="11"/>
      <name val="Calibri"/>
      <family val="2"/>
      <charset val="238"/>
      <scheme val="minor"/>
    </font>
    <font>
      <b/>
      <sz val="11"/>
      <name val="Calibri"/>
      <family val="2"/>
      <charset val="238"/>
    </font>
    <font>
      <sz val="11"/>
      <name val="MS Sans Serif"/>
      <family val="2"/>
      <charset val="238"/>
    </font>
    <font>
      <i/>
      <sz val="11"/>
      <name val="Calibri"/>
      <family val="2"/>
      <charset val="238"/>
      <scheme val="minor"/>
    </font>
    <font>
      <i/>
      <sz val="11"/>
      <name val="Calibri"/>
      <family val="2"/>
      <charset val="238"/>
    </font>
    <font>
      <sz val="11"/>
      <name val="Calibri"/>
      <family val="2"/>
      <charset val="238"/>
    </font>
    <font>
      <sz val="10"/>
      <color rgb="FFFF0000"/>
      <name val="Calibri"/>
      <family val="2"/>
      <charset val="238"/>
    </font>
    <font>
      <sz val="8"/>
      <name val="Calibri"/>
      <family val="2"/>
      <charset val="238"/>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0" fontId="22" fillId="0" borderId="0"/>
  </cellStyleXfs>
  <cellXfs count="129">
    <xf numFmtId="0" fontId="0" fillId="0" borderId="0" xfId="0"/>
    <xf numFmtId="0" fontId="3" fillId="0" borderId="0" xfId="0" applyFont="1" applyAlignment="1">
      <alignment horizontal="justify" vertical="top"/>
    </xf>
    <xf numFmtId="4" fontId="3" fillId="0" borderId="0" xfId="1" applyNumberFormat="1" applyFont="1" applyFill="1" applyBorder="1" applyAlignment="1">
      <alignment horizontal="right"/>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left" vertical="top" wrapText="1"/>
    </xf>
    <xf numFmtId="4" fontId="3" fillId="0" borderId="0" xfId="2" applyNumberFormat="1" applyFont="1" applyFill="1" applyBorder="1" applyAlignment="1">
      <alignment horizontal="justify"/>
    </xf>
    <xf numFmtId="0" fontId="3" fillId="0" borderId="0" xfId="0" applyFont="1" applyAlignment="1">
      <alignment horizontal="justify" vertical="top" wrapText="1"/>
    </xf>
    <xf numFmtId="2" fontId="2" fillId="0" borderId="0" xfId="1" applyNumberFormat="1" applyFont="1" applyFill="1" applyBorder="1" applyAlignment="1">
      <alignment horizontal="center" vertical="center"/>
    </xf>
    <xf numFmtId="0" fontId="3" fillId="3" borderId="0" xfId="0" applyFont="1" applyFill="1" applyAlignment="1">
      <alignment horizontal="justify" vertical="top"/>
    </xf>
    <xf numFmtId="0" fontId="3" fillId="0" borderId="0" xfId="0" applyFont="1" applyAlignment="1">
      <alignment vertical="top"/>
    </xf>
    <xf numFmtId="0" fontId="11" fillId="0" borderId="0" xfId="0" applyFont="1" applyAlignment="1">
      <alignment horizontal="justify" vertical="center"/>
    </xf>
    <xf numFmtId="0" fontId="12" fillId="0" borderId="0" xfId="0" applyFont="1" applyAlignment="1">
      <alignment vertical="top"/>
    </xf>
    <xf numFmtId="0" fontId="14" fillId="0" borderId="0" xfId="0" applyFont="1" applyAlignment="1">
      <alignment horizontal="center" vertical="top"/>
    </xf>
    <xf numFmtId="0" fontId="12" fillId="0" borderId="0" xfId="0" applyFont="1" applyAlignment="1">
      <alignment horizontal="right" vertical="top"/>
    </xf>
    <xf numFmtId="0" fontId="17" fillId="0" borderId="0" xfId="0" applyFont="1" applyAlignment="1">
      <alignment vertical="top"/>
    </xf>
    <xf numFmtId="0" fontId="18" fillId="0" borderId="0" xfId="0" applyFont="1" applyAlignment="1">
      <alignment vertical="top"/>
    </xf>
    <xf numFmtId="0" fontId="12" fillId="0" borderId="0" xfId="0" applyFont="1" applyAlignment="1">
      <alignment horizontal="right" vertical="top" wrapText="1"/>
    </xf>
    <xf numFmtId="0" fontId="12" fillId="0" borderId="0" xfId="0" applyFont="1" applyAlignment="1">
      <alignment horizontal="left" vertical="top" indent="1"/>
    </xf>
    <xf numFmtId="0" fontId="16" fillId="0" borderId="0" xfId="0" applyFont="1" applyAlignment="1">
      <alignment horizontal="left" vertical="top" wrapText="1" indent="1"/>
    </xf>
    <xf numFmtId="0" fontId="19"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3" fontId="2" fillId="0" borderId="1" xfId="2" applyNumberFormat="1" applyFont="1" applyFill="1" applyBorder="1" applyAlignment="1" applyProtection="1">
      <alignment horizontal="right"/>
    </xf>
    <xf numFmtId="4" fontId="11" fillId="0" borderId="0" xfId="2" applyNumberFormat="1" applyFont="1" applyFill="1" applyBorder="1" applyAlignment="1" applyProtection="1">
      <alignment horizontal="justify"/>
    </xf>
    <xf numFmtId="4" fontId="2" fillId="0" borderId="4" xfId="2" applyNumberFormat="1" applyFont="1" applyFill="1" applyBorder="1" applyAlignment="1" applyProtection="1">
      <alignment horizontal="left" vertical="top" wrapText="1"/>
    </xf>
    <xf numFmtId="0" fontId="3" fillId="0" borderId="0" xfId="0" applyFont="1" applyAlignment="1">
      <alignment horizontal="center"/>
    </xf>
    <xf numFmtId="0" fontId="2" fillId="0" borderId="1" xfId="0" applyFont="1" applyBorder="1" applyAlignment="1">
      <alignment horizontal="justify" vertical="center"/>
    </xf>
    <xf numFmtId="0" fontId="2" fillId="0" borderId="1" xfId="0" applyFont="1" applyBorder="1" applyAlignment="1">
      <alignment horizontal="left" vertical="center" indent="2"/>
    </xf>
    <xf numFmtId="0" fontId="2" fillId="0" borderId="1" xfId="0" applyFont="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justify" vertical="top"/>
    </xf>
    <xf numFmtId="4" fontId="3" fillId="0" borderId="0" xfId="0" applyNumberFormat="1" applyFont="1" applyAlignment="1">
      <alignment horizontal="right"/>
    </xf>
    <xf numFmtId="16" fontId="2" fillId="0" borderId="0" xfId="0" applyNumberFormat="1" applyFont="1" applyAlignment="1">
      <alignment horizontal="justify" vertical="top"/>
    </xf>
    <xf numFmtId="0" fontId="2" fillId="0" borderId="1" xfId="0" applyFont="1" applyBorder="1" applyAlignment="1">
      <alignment horizontal="left" vertical="top" wrapText="1"/>
    </xf>
    <xf numFmtId="4" fontId="3" fillId="0" borderId="0" xfId="1" applyNumberFormat="1" applyFont="1" applyFill="1" applyBorder="1" applyAlignment="1" applyProtection="1">
      <alignment horizontal="right"/>
    </xf>
    <xf numFmtId="0" fontId="5" fillId="0" borderId="2" xfId="0" applyFont="1" applyBorder="1" applyAlignment="1">
      <alignment horizontal="left" vertical="top" wrapText="1"/>
    </xf>
    <xf numFmtId="4" fontId="2" fillId="0" borderId="1" xfId="1" applyNumberFormat="1" applyFont="1" applyFill="1" applyBorder="1" applyAlignment="1" applyProtection="1">
      <alignment horizontal="right"/>
    </xf>
    <xf numFmtId="0" fontId="5" fillId="0" borderId="3" xfId="0" applyFont="1" applyBorder="1" applyAlignment="1">
      <alignment horizontal="left" vertical="top" wrapText="1"/>
    </xf>
    <xf numFmtId="4" fontId="2" fillId="0" borderId="0" xfId="1" applyNumberFormat="1" applyFont="1" applyFill="1" applyBorder="1" applyAlignment="1" applyProtection="1">
      <alignment horizontal="right"/>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top" wrapText="1"/>
    </xf>
    <xf numFmtId="0" fontId="5" fillId="0" borderId="6" xfId="0" applyFont="1" applyBorder="1" applyAlignment="1">
      <alignment horizontal="left" vertical="top" wrapText="1"/>
    </xf>
    <xf numFmtId="0" fontId="2" fillId="0" borderId="1" xfId="0" applyFont="1" applyBorder="1" applyAlignment="1">
      <alignment horizontal="center"/>
    </xf>
    <xf numFmtId="3" fontId="2" fillId="0" borderId="0" xfId="1" applyNumberFormat="1" applyFont="1" applyFill="1" applyBorder="1" applyAlignment="1" applyProtection="1">
      <alignment horizontal="right"/>
    </xf>
    <xf numFmtId="0" fontId="2" fillId="0" borderId="0" xfId="0" applyFont="1" applyAlignment="1">
      <alignment horizontal="center"/>
    </xf>
    <xf numFmtId="3" fontId="2" fillId="0" borderId="1" xfId="1" applyNumberFormat="1" applyFont="1" applyFill="1" applyBorder="1" applyAlignment="1" applyProtection="1">
      <alignment horizontal="right"/>
    </xf>
    <xf numFmtId="0" fontId="2" fillId="0" borderId="0" xfId="0" applyFont="1" applyAlignment="1">
      <alignment horizontal="left" vertical="top" wrapText="1"/>
    </xf>
    <xf numFmtId="0" fontId="7" fillId="0" borderId="4" xfId="0" applyFont="1" applyBorder="1" applyAlignment="1">
      <alignment horizontal="left" vertical="top" wrapText="1"/>
    </xf>
    <xf numFmtId="16" fontId="9" fillId="0" borderId="0" xfId="0" applyNumberFormat="1" applyFont="1" applyAlignment="1">
      <alignment horizontal="justify" vertical="top"/>
    </xf>
    <xf numFmtId="0" fontId="3" fillId="0" borderId="0" xfId="0" applyFont="1" applyAlignment="1">
      <alignment horizontal="left" vertical="center"/>
    </xf>
    <xf numFmtId="0" fontId="9" fillId="0" borderId="0" xfId="0" applyFont="1" applyAlignment="1">
      <alignment horizontal="center"/>
    </xf>
    <xf numFmtId="4" fontId="9" fillId="0" borderId="0" xfId="1" applyNumberFormat="1" applyFont="1" applyFill="1" applyBorder="1" applyAlignment="1" applyProtection="1">
      <alignment horizontal="right"/>
    </xf>
    <xf numFmtId="16" fontId="3" fillId="0" borderId="0" xfId="0" applyNumberFormat="1" applyFont="1" applyAlignment="1">
      <alignment horizontal="left" vertical="top"/>
    </xf>
    <xf numFmtId="0" fontId="2" fillId="0" borderId="0" xfId="0" applyFont="1" applyAlignment="1">
      <alignment horizontal="center" vertical="center" wrapText="1"/>
    </xf>
    <xf numFmtId="4" fontId="2" fillId="2" borderId="2" xfId="1" applyNumberFormat="1" applyFont="1" applyFill="1" applyBorder="1" applyAlignment="1" applyProtection="1">
      <alignment horizontal="right"/>
    </xf>
    <xf numFmtId="4" fontId="2" fillId="0" borderId="2" xfId="1" applyNumberFormat="1" applyFont="1" applyFill="1" applyBorder="1" applyAlignment="1" applyProtection="1">
      <alignment horizontal="right"/>
    </xf>
    <xf numFmtId="4" fontId="3" fillId="0" borderId="0" xfId="2" applyNumberFormat="1" applyFont="1" applyFill="1" applyBorder="1" applyAlignment="1" applyProtection="1">
      <alignment horizontal="justify"/>
    </xf>
    <xf numFmtId="4" fontId="3" fillId="0" borderId="0" xfId="2" applyNumberFormat="1" applyFont="1" applyFill="1" applyBorder="1" applyAlignment="1" applyProtection="1">
      <alignment horizontal="left" vertical="top"/>
    </xf>
    <xf numFmtId="4" fontId="2" fillId="0" borderId="0" xfId="2" applyNumberFormat="1" applyFont="1" applyFill="1" applyBorder="1" applyAlignment="1" applyProtection="1">
      <alignment horizontal="center" vertical="center"/>
    </xf>
    <xf numFmtId="16" fontId="2" fillId="0" borderId="0" xfId="0" applyNumberFormat="1" applyFont="1" applyAlignment="1">
      <alignment horizontal="justify" vertical="center"/>
    </xf>
    <xf numFmtId="0" fontId="5" fillId="0" borderId="4" xfId="0" applyFont="1" applyBorder="1" applyAlignment="1">
      <alignment horizontal="left" vertical="top" wrapText="1"/>
    </xf>
    <xf numFmtId="4" fontId="2" fillId="0" borderId="1" xfId="1" applyNumberFormat="1" applyFont="1" applyFill="1" applyBorder="1" applyAlignment="1" applyProtection="1">
      <alignment horizontal="right" vertical="center"/>
    </xf>
    <xf numFmtId="4" fontId="2" fillId="0" borderId="0" xfId="1" applyNumberFormat="1" applyFont="1" applyFill="1" applyBorder="1" applyAlignment="1" applyProtection="1">
      <alignment horizontal="right" vertical="center"/>
    </xf>
    <xf numFmtId="2" fontId="2" fillId="0" borderId="0" xfId="1" applyNumberFormat="1" applyFont="1" applyFill="1" applyBorder="1" applyAlignment="1" applyProtection="1">
      <alignment horizontal="center" vertical="center"/>
    </xf>
    <xf numFmtId="0" fontId="2" fillId="0" borderId="7" xfId="0" applyFont="1" applyBorder="1" applyAlignment="1">
      <alignment horizontal="justify" vertical="top"/>
    </xf>
    <xf numFmtId="0" fontId="2" fillId="0" borderId="5" xfId="0" applyFont="1" applyBorder="1" applyAlignment="1">
      <alignment horizontal="center" vertical="center"/>
    </xf>
    <xf numFmtId="4" fontId="3" fillId="0" borderId="0" xfId="0" applyNumberFormat="1" applyFont="1" applyAlignment="1">
      <alignment horizontal="right" vertical="top"/>
    </xf>
    <xf numFmtId="4" fontId="3" fillId="0" borderId="0" xfId="0" applyNumberFormat="1" applyFont="1" applyAlignment="1">
      <alignment vertical="top"/>
    </xf>
    <xf numFmtId="0" fontId="3" fillId="0" borderId="1" xfId="0" applyFont="1" applyBorder="1" applyAlignment="1">
      <alignment horizontal="justify" vertical="top" wrapText="1"/>
    </xf>
    <xf numFmtId="0" fontId="3" fillId="0" borderId="1" xfId="0" applyFont="1" applyBorder="1" applyAlignment="1">
      <alignment wrapText="1"/>
    </xf>
    <xf numFmtId="0" fontId="6" fillId="0" borderId="1" xfId="0" applyFont="1" applyBorder="1" applyAlignment="1">
      <alignment horizontal="left" vertical="top" wrapText="1"/>
    </xf>
    <xf numFmtId="4" fontId="3" fillId="0" borderId="0" xfId="1" applyNumberFormat="1" applyFont="1" applyFill="1" applyBorder="1" applyAlignment="1" applyProtection="1">
      <alignment horizontal="right" vertical="top"/>
    </xf>
    <xf numFmtId="0" fontId="2" fillId="0" borderId="0" xfId="0" applyFont="1" applyAlignment="1">
      <alignment horizontal="justify" vertical="top" wrapText="1"/>
    </xf>
    <xf numFmtId="4" fontId="6" fillId="0" borderId="0" xfId="0" applyNumberFormat="1" applyFont="1" applyAlignment="1">
      <alignment horizontal="center" vertical="center"/>
    </xf>
    <xf numFmtId="4" fontId="4" fillId="0" borderId="0" xfId="0" applyNumberFormat="1" applyFont="1" applyAlignment="1">
      <alignment vertical="top" wrapText="1"/>
    </xf>
    <xf numFmtId="0" fontId="6" fillId="0" borderId="0" xfId="0" applyFont="1" applyAlignment="1">
      <alignment horizontal="center" vertical="center" wrapText="1"/>
    </xf>
    <xf numFmtId="4" fontId="4" fillId="0" borderId="0" xfId="0" applyNumberFormat="1" applyFont="1" applyAlignment="1">
      <alignment horizontal="right" vertical="top" wrapText="1"/>
    </xf>
    <xf numFmtId="4" fontId="6" fillId="0" borderId="0" xfId="0" applyNumberFormat="1" applyFont="1" applyAlignment="1">
      <alignment horizontal="center" vertical="center" wrapText="1"/>
    </xf>
    <xf numFmtId="0" fontId="6" fillId="0" borderId="0" xfId="0" applyFont="1" applyAlignment="1">
      <alignment horizontal="left" vertical="top" wrapText="1"/>
    </xf>
    <xf numFmtId="4" fontId="2" fillId="0" borderId="0" xfId="1" applyNumberFormat="1" applyFont="1" applyFill="1" applyBorder="1" applyAlignment="1" applyProtection="1">
      <alignment horizontal="right" vertical="top"/>
    </xf>
    <xf numFmtId="165" fontId="2" fillId="0" borderId="1"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2" fillId="0" borderId="0" xfId="0" applyNumberFormat="1" applyFont="1" applyAlignment="1">
      <alignment horizontal="center" vertical="top" wrapText="1"/>
    </xf>
    <xf numFmtId="165" fontId="3" fillId="0" borderId="0" xfId="1" applyNumberFormat="1" applyFont="1" applyFill="1" applyBorder="1" applyAlignment="1" applyProtection="1">
      <alignment horizontal="right" wrapText="1"/>
    </xf>
    <xf numFmtId="165" fontId="3" fillId="0" borderId="0" xfId="0" applyNumberFormat="1" applyFont="1" applyAlignment="1">
      <alignment horizontal="right" wrapText="1"/>
    </xf>
    <xf numFmtId="165" fontId="3" fillId="0" borderId="0" xfId="1" applyNumberFormat="1" applyFont="1" applyFill="1" applyBorder="1" applyAlignment="1" applyProtection="1">
      <alignment horizontal="right"/>
    </xf>
    <xf numFmtId="165" fontId="3" fillId="0" borderId="0" xfId="0" applyNumberFormat="1" applyFont="1" applyAlignment="1">
      <alignment horizontal="right"/>
    </xf>
    <xf numFmtId="165" fontId="3" fillId="0" borderId="1" xfId="1"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11" fillId="0" borderId="0" xfId="1" applyNumberFormat="1" applyFont="1" applyFill="1" applyBorder="1" applyAlignment="1" applyProtection="1">
      <alignment horizontal="right"/>
    </xf>
    <xf numFmtId="165" fontId="11" fillId="0" borderId="0" xfId="0" applyNumberFormat="1" applyFont="1" applyAlignment="1">
      <alignment horizontal="right"/>
    </xf>
    <xf numFmtId="165" fontId="2" fillId="0" borderId="0" xfId="0" applyNumberFormat="1" applyFont="1" applyAlignment="1">
      <alignment horizontal="right" wrapText="1"/>
    </xf>
    <xf numFmtId="165" fontId="2" fillId="0" borderId="1" xfId="0" applyNumberFormat="1" applyFont="1" applyBorder="1" applyAlignment="1">
      <alignment horizontal="right"/>
    </xf>
    <xf numFmtId="165" fontId="3" fillId="0" borderId="0" xfId="0" applyNumberFormat="1" applyFont="1" applyAlignment="1">
      <alignment horizontal="justify"/>
    </xf>
    <xf numFmtId="165" fontId="3" fillId="0" borderId="5" xfId="0" applyNumberFormat="1" applyFont="1" applyBorder="1" applyAlignment="1">
      <alignment horizontal="right"/>
    </xf>
    <xf numFmtId="165" fontId="3" fillId="0" borderId="0" xfId="2" applyNumberFormat="1" applyFont="1" applyFill="1" applyBorder="1" applyAlignment="1" applyProtection="1">
      <alignment horizontal="justify"/>
    </xf>
    <xf numFmtId="165" fontId="3" fillId="0" borderId="1" xfId="1" applyNumberFormat="1" applyFont="1" applyFill="1" applyBorder="1" applyAlignment="1" applyProtection="1">
      <alignment horizontal="right" vertical="center"/>
      <protection locked="0"/>
    </xf>
    <xf numFmtId="165" fontId="3" fillId="0" borderId="1" xfId="0" applyNumberFormat="1" applyFont="1" applyBorder="1" applyAlignment="1">
      <alignment horizontal="right" vertical="center"/>
    </xf>
    <xf numFmtId="165" fontId="3" fillId="0" borderId="0" xfId="1" applyNumberFormat="1" applyFont="1" applyFill="1" applyBorder="1" applyAlignment="1" applyProtection="1">
      <alignment horizontal="right" vertical="center"/>
    </xf>
    <xf numFmtId="165" fontId="3" fillId="0" borderId="0" xfId="0" applyNumberFormat="1" applyFont="1" applyAlignment="1">
      <alignment horizontal="right" vertical="center"/>
    </xf>
    <xf numFmtId="165" fontId="3" fillId="0" borderId="0" xfId="0" applyNumberFormat="1" applyFont="1" applyAlignment="1">
      <alignment horizontal="right" vertical="top"/>
    </xf>
    <xf numFmtId="165" fontId="2" fillId="0" borderId="0" xfId="0" applyNumberFormat="1" applyFont="1" applyAlignment="1">
      <alignment horizontal="right"/>
    </xf>
    <xf numFmtId="165" fontId="3" fillId="0" borderId="0" xfId="0" applyNumberFormat="1" applyFont="1" applyAlignment="1">
      <alignment horizontal="center"/>
    </xf>
    <xf numFmtId="165" fontId="3" fillId="0" borderId="1" xfId="0" applyNumberFormat="1" applyFont="1" applyBorder="1" applyAlignment="1" applyProtection="1">
      <alignment horizontal="right"/>
      <protection locked="0"/>
    </xf>
    <xf numFmtId="165" fontId="11" fillId="0" borderId="0" xfId="2" applyNumberFormat="1" applyFont="1" applyFill="1" applyBorder="1" applyAlignment="1" applyProtection="1">
      <alignment horizontal="justify"/>
    </xf>
    <xf numFmtId="165" fontId="3" fillId="0" borderId="0" xfId="0" applyNumberFormat="1" applyFont="1" applyAlignment="1">
      <alignment horizontal="center" wrapText="1"/>
    </xf>
    <xf numFmtId="165" fontId="3" fillId="0" borderId="0" xfId="0" applyNumberFormat="1" applyFont="1" applyAlignment="1">
      <alignment horizontal="justify" vertical="top"/>
    </xf>
    <xf numFmtId="165" fontId="4" fillId="0" borderId="0" xfId="0" applyNumberFormat="1" applyFont="1" applyAlignment="1">
      <alignment vertical="top" wrapText="1"/>
    </xf>
    <xf numFmtId="165" fontId="6" fillId="0" borderId="1" xfId="0" applyNumberFormat="1" applyFont="1" applyBorder="1" applyAlignment="1">
      <alignment vertical="top" wrapText="1"/>
    </xf>
    <xf numFmtId="165" fontId="4" fillId="0" borderId="0" xfId="0" applyNumberFormat="1" applyFont="1" applyAlignment="1">
      <alignment horizontal="right" vertical="top" wrapText="1"/>
    </xf>
    <xf numFmtId="165" fontId="2" fillId="0" borderId="0" xfId="0" applyNumberFormat="1" applyFont="1" applyAlignment="1">
      <alignment horizontal="justify" vertical="top"/>
    </xf>
    <xf numFmtId="165" fontId="2" fillId="0" borderId="1" xfId="0" applyNumberFormat="1" applyFont="1" applyBorder="1" applyAlignment="1">
      <alignment horizontal="right" vertical="top"/>
    </xf>
    <xf numFmtId="165" fontId="2" fillId="0" borderId="0" xfId="0" applyNumberFormat="1" applyFont="1" applyAlignment="1">
      <alignment horizontal="right" vertical="top"/>
    </xf>
    <xf numFmtId="0" fontId="4" fillId="0" borderId="1" xfId="0" applyFont="1" applyBorder="1" applyAlignment="1">
      <alignment horizontal="justify" vertical="top" wrapText="1"/>
    </xf>
    <xf numFmtId="0" fontId="3" fillId="0" borderId="1" xfId="0" applyFont="1" applyBorder="1" applyAlignment="1">
      <alignment horizontal="left" vertical="top" wrapText="1"/>
    </xf>
    <xf numFmtId="0" fontId="2" fillId="0" borderId="1" xfId="0" applyFont="1" applyBorder="1" applyAlignment="1">
      <alignment horizontal="justify" vertical="top" wrapText="1"/>
    </xf>
    <xf numFmtId="0" fontId="15" fillId="0" borderId="0" xfId="0" applyFont="1" applyAlignment="1">
      <alignment horizontal="left" vertical="top" indent="1"/>
    </xf>
    <xf numFmtId="0" fontId="15" fillId="0" borderId="0" xfId="0" applyFont="1" applyAlignment="1">
      <alignment horizontal="left" vertical="top"/>
    </xf>
    <xf numFmtId="0" fontId="3" fillId="0" borderId="0" xfId="0" applyFont="1" applyAlignment="1">
      <alignment horizontal="center"/>
    </xf>
    <xf numFmtId="0" fontId="13" fillId="0" borderId="0" xfId="0" applyFont="1" applyAlignment="1">
      <alignment horizontal="center" vertical="top"/>
    </xf>
    <xf numFmtId="0" fontId="15" fillId="0" borderId="0" xfId="0" applyFont="1" applyAlignment="1">
      <alignment horizontal="left" vertical="top" wrapText="1" indent="1"/>
    </xf>
    <xf numFmtId="49" fontId="2" fillId="0" borderId="0" xfId="0" applyNumberFormat="1" applyFont="1" applyAlignment="1">
      <alignment horizontal="left" vertical="top"/>
    </xf>
  </cellXfs>
  <cellStyles count="4">
    <cellStyle name="Comma" xfId="1" builtinId="3"/>
    <cellStyle name="Currency" xfId="2" builtinId="4"/>
    <cellStyle name="Normal" xfId="0" builtinId="0"/>
    <cellStyle name="Obično_CRNO_A. GRAĐ-cesta_TR" xfId="3" xr:uid="{198F0EE9-93EB-4E47-A0BA-BF32FAA30A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view="pageBreakPreview" zoomScale="105" zoomScaleNormal="100" zoomScaleSheetLayoutView="105" workbookViewId="0">
      <selection activeCell="M19" sqref="M19"/>
    </sheetView>
  </sheetViews>
  <sheetFormatPr defaultColWidth="8.85546875" defaultRowHeight="12.75" x14ac:dyDescent="0.2"/>
  <cols>
    <col min="1" max="1" width="16" style="3" customWidth="1"/>
    <col min="2" max="8" width="8.85546875" style="3"/>
    <col min="9" max="9" width="5.28515625" style="3" customWidth="1"/>
    <col min="10" max="16384" width="8.85546875" style="3"/>
  </cols>
  <sheetData>
    <row r="1" spans="1:11" ht="15" x14ac:dyDescent="0.2">
      <c r="A1" s="12"/>
      <c r="B1" s="12"/>
      <c r="C1" s="12"/>
      <c r="D1" s="12"/>
      <c r="E1" s="12"/>
      <c r="F1" s="12"/>
      <c r="G1" s="12"/>
      <c r="H1" s="12"/>
      <c r="I1" s="12"/>
    </row>
    <row r="2" spans="1:11" ht="15" x14ac:dyDescent="0.2">
      <c r="A2" s="12"/>
      <c r="B2" s="12"/>
      <c r="C2" s="12"/>
      <c r="D2" s="12"/>
      <c r="E2" s="12"/>
      <c r="F2" s="12"/>
      <c r="G2" s="12"/>
      <c r="H2" s="12"/>
      <c r="I2" s="12"/>
    </row>
    <row r="3" spans="1:11" ht="15" x14ac:dyDescent="0.2">
      <c r="A3" s="12"/>
      <c r="B3" s="12"/>
      <c r="C3" s="12"/>
      <c r="D3" s="12"/>
      <c r="E3" s="12"/>
      <c r="F3" s="12"/>
      <c r="G3" s="12"/>
      <c r="H3" s="12"/>
      <c r="I3" s="12"/>
    </row>
    <row r="4" spans="1:11" ht="15" x14ac:dyDescent="0.2">
      <c r="A4" s="12"/>
      <c r="B4" s="12"/>
      <c r="C4" s="12"/>
      <c r="D4" s="12"/>
      <c r="E4" s="12"/>
      <c r="F4" s="12"/>
      <c r="G4" s="12"/>
      <c r="H4" s="12"/>
      <c r="I4" s="12"/>
    </row>
    <row r="5" spans="1:11" ht="15" x14ac:dyDescent="0.2">
      <c r="A5" s="12"/>
      <c r="B5" s="12"/>
      <c r="C5" s="12"/>
      <c r="D5" s="12"/>
      <c r="E5" s="12"/>
      <c r="F5" s="12"/>
      <c r="G5" s="12"/>
      <c r="H5" s="12"/>
      <c r="I5" s="12"/>
    </row>
    <row r="6" spans="1:11" ht="15" x14ac:dyDescent="0.2">
      <c r="A6" s="12"/>
      <c r="B6" s="12"/>
      <c r="C6" s="12"/>
      <c r="D6" s="12"/>
      <c r="E6" s="12"/>
      <c r="F6" s="12"/>
      <c r="G6" s="12"/>
      <c r="H6" s="12"/>
      <c r="I6" s="12"/>
    </row>
    <row r="7" spans="1:11" ht="21" x14ac:dyDescent="0.2">
      <c r="A7" s="126" t="s">
        <v>137</v>
      </c>
      <c r="B7" s="126"/>
      <c r="C7" s="126"/>
      <c r="D7" s="126"/>
      <c r="E7" s="126"/>
      <c r="F7" s="126"/>
      <c r="G7" s="126"/>
      <c r="H7" s="126"/>
      <c r="I7" s="126"/>
      <c r="J7" s="21"/>
      <c r="K7" s="21"/>
    </row>
    <row r="8" spans="1:11" ht="15" x14ac:dyDescent="0.2">
      <c r="A8" s="13"/>
      <c r="B8" s="13"/>
      <c r="C8" s="13"/>
      <c r="D8" s="13"/>
      <c r="E8" s="13"/>
      <c r="F8" s="13"/>
      <c r="G8" s="13"/>
      <c r="H8" s="13"/>
      <c r="I8" s="13"/>
    </row>
    <row r="9" spans="1:11" ht="15" x14ac:dyDescent="0.2">
      <c r="A9" s="13"/>
      <c r="B9" s="13"/>
      <c r="C9" s="13"/>
      <c r="D9" s="13"/>
      <c r="E9" s="13"/>
      <c r="F9" s="13"/>
      <c r="G9" s="13"/>
      <c r="H9" s="13"/>
      <c r="I9" s="13"/>
    </row>
    <row r="10" spans="1:11" ht="15" x14ac:dyDescent="0.2">
      <c r="A10" s="12"/>
      <c r="B10" s="12"/>
      <c r="C10" s="12"/>
      <c r="D10" s="12"/>
      <c r="E10" s="12"/>
      <c r="F10" s="12"/>
      <c r="G10" s="12"/>
      <c r="H10" s="12"/>
      <c r="I10" s="12"/>
    </row>
    <row r="11" spans="1:11" ht="15" x14ac:dyDescent="0.2">
      <c r="A11" s="12"/>
      <c r="B11" s="12"/>
      <c r="C11" s="12"/>
      <c r="D11" s="12"/>
      <c r="E11" s="12"/>
      <c r="F11" s="12"/>
      <c r="G11" s="12"/>
      <c r="H11" s="12"/>
      <c r="I11" s="12"/>
    </row>
    <row r="12" spans="1:11" ht="15" x14ac:dyDescent="0.2">
      <c r="A12" s="17" t="s">
        <v>66</v>
      </c>
      <c r="B12" s="127" t="s">
        <v>139</v>
      </c>
      <c r="C12" s="127"/>
      <c r="D12" s="127"/>
      <c r="E12" s="127"/>
      <c r="F12" s="127"/>
      <c r="G12" s="127"/>
      <c r="H12" s="127"/>
      <c r="I12" s="127"/>
    </row>
    <row r="13" spans="1:11" ht="15" x14ac:dyDescent="0.2">
      <c r="A13" s="14"/>
      <c r="B13" s="18"/>
      <c r="C13" s="18"/>
      <c r="D13" s="18"/>
      <c r="E13" s="18"/>
      <c r="F13" s="18"/>
      <c r="G13" s="18"/>
      <c r="H13" s="18"/>
      <c r="I13" s="18"/>
    </row>
    <row r="14" spans="1:11" ht="35.65" customHeight="1" x14ac:dyDescent="0.2">
      <c r="A14" s="17" t="s">
        <v>67</v>
      </c>
      <c r="B14" s="127" t="s">
        <v>158</v>
      </c>
      <c r="C14" s="123"/>
      <c r="D14" s="123"/>
      <c r="E14" s="123"/>
      <c r="F14" s="123"/>
      <c r="G14" s="123"/>
      <c r="H14" s="123"/>
      <c r="I14" s="123"/>
    </row>
    <row r="15" spans="1:11" ht="15" x14ac:dyDescent="0.2">
      <c r="A15" s="17"/>
      <c r="B15" s="19"/>
      <c r="C15" s="19"/>
      <c r="D15" s="19"/>
      <c r="E15" s="19"/>
      <c r="F15" s="19"/>
      <c r="G15" s="19"/>
      <c r="H15" s="18"/>
      <c r="I15" s="18"/>
    </row>
    <row r="16" spans="1:11" ht="15" x14ac:dyDescent="0.2">
      <c r="A16" s="14" t="s">
        <v>68</v>
      </c>
      <c r="B16" s="123" t="s">
        <v>109</v>
      </c>
      <c r="C16" s="123"/>
      <c r="D16" s="123"/>
      <c r="E16" s="123"/>
      <c r="F16" s="123"/>
      <c r="G16" s="123"/>
      <c r="H16" s="123"/>
      <c r="I16" s="123"/>
    </row>
    <row r="17" spans="1:9" ht="15" x14ac:dyDescent="0.2">
      <c r="A17" s="12"/>
      <c r="B17" s="12"/>
      <c r="C17" s="12"/>
      <c r="D17" s="12"/>
      <c r="E17" s="12"/>
      <c r="F17" s="12"/>
      <c r="G17" s="12"/>
      <c r="H17" s="12"/>
      <c r="I17" s="12"/>
    </row>
    <row r="18" spans="1:9" ht="15" x14ac:dyDescent="0.2">
      <c r="A18" s="12"/>
      <c r="B18" s="124"/>
      <c r="C18" s="124"/>
      <c r="D18" s="124"/>
      <c r="E18" s="124"/>
      <c r="F18" s="124"/>
      <c r="G18" s="124"/>
      <c r="H18" s="124"/>
      <c r="I18" s="124"/>
    </row>
    <row r="19" spans="1:9" ht="15" x14ac:dyDescent="0.2">
      <c r="A19" s="12"/>
      <c r="B19" s="12"/>
      <c r="C19" s="12"/>
      <c r="D19" s="12"/>
      <c r="E19" s="12"/>
      <c r="F19" s="12"/>
      <c r="G19" s="12"/>
      <c r="H19" s="12"/>
      <c r="I19" s="12"/>
    </row>
    <row r="20" spans="1:9" ht="15" x14ac:dyDescent="0.2">
      <c r="A20" s="12"/>
      <c r="B20" s="12"/>
      <c r="C20" s="12"/>
      <c r="D20" s="12"/>
      <c r="E20" s="12"/>
      <c r="F20" s="12"/>
      <c r="G20" s="12"/>
      <c r="H20" s="12"/>
      <c r="I20" s="12"/>
    </row>
    <row r="21" spans="1:9" ht="15" x14ac:dyDescent="0.2">
      <c r="A21" s="12"/>
      <c r="B21" s="12" t="s">
        <v>69</v>
      </c>
      <c r="C21" s="12"/>
      <c r="D21" s="12"/>
      <c r="E21" s="12"/>
      <c r="F21" s="12"/>
      <c r="G21" s="12"/>
      <c r="H21" s="12"/>
      <c r="I21" s="12"/>
    </row>
    <row r="22" spans="1:9" ht="15" x14ac:dyDescent="0.2">
      <c r="A22" s="12"/>
      <c r="B22" s="12"/>
      <c r="C22" s="12" t="s">
        <v>70</v>
      </c>
      <c r="D22" s="12"/>
      <c r="E22" s="15"/>
      <c r="F22" s="15"/>
      <c r="G22" s="12"/>
      <c r="H22" s="12"/>
      <c r="I22" s="12"/>
    </row>
    <row r="23" spans="1:9" ht="15" x14ac:dyDescent="0.2">
      <c r="A23" s="12"/>
      <c r="B23" s="20"/>
      <c r="C23" s="20" t="s">
        <v>160</v>
      </c>
      <c r="D23" s="12"/>
      <c r="E23" s="15"/>
      <c r="F23" s="15"/>
      <c r="G23" s="12"/>
      <c r="H23" s="12"/>
      <c r="I23" s="12"/>
    </row>
    <row r="24" spans="1:9" ht="15" x14ac:dyDescent="0.2">
      <c r="A24" s="12"/>
      <c r="B24" s="20"/>
      <c r="C24" s="20"/>
      <c r="D24" s="12"/>
      <c r="E24" s="15"/>
      <c r="F24" s="15"/>
      <c r="G24" s="12"/>
      <c r="H24" s="12"/>
      <c r="I24" s="12"/>
    </row>
    <row r="25" spans="1:9" ht="15" x14ac:dyDescent="0.2">
      <c r="A25" s="12"/>
      <c r="B25" s="16"/>
      <c r="C25" s="16"/>
      <c r="D25" s="15"/>
      <c r="E25" s="15"/>
      <c r="F25" s="15"/>
      <c r="G25" s="12"/>
      <c r="H25" s="12"/>
      <c r="I25" s="12"/>
    </row>
    <row r="26" spans="1:9" ht="15" x14ac:dyDescent="0.2">
      <c r="A26" s="12"/>
      <c r="B26" s="12"/>
      <c r="C26" s="12"/>
      <c r="D26" s="12"/>
      <c r="E26" s="12"/>
      <c r="F26" s="12"/>
      <c r="G26" s="12"/>
      <c r="H26" s="12"/>
      <c r="I26" s="12"/>
    </row>
    <row r="27" spans="1:9" ht="15" x14ac:dyDescent="0.2">
      <c r="A27" s="12"/>
      <c r="B27" s="12"/>
      <c r="C27" s="12"/>
      <c r="D27" s="12"/>
      <c r="E27" s="12"/>
      <c r="F27" s="12"/>
      <c r="G27" s="12"/>
      <c r="H27" s="12"/>
      <c r="I27" s="12"/>
    </row>
    <row r="28" spans="1:9" ht="15" x14ac:dyDescent="0.2">
      <c r="A28" s="12"/>
      <c r="B28" s="12"/>
      <c r="C28" s="12"/>
      <c r="D28" s="12"/>
      <c r="E28" s="12"/>
      <c r="F28" s="12"/>
      <c r="G28" s="12"/>
      <c r="H28" s="12"/>
      <c r="I28" s="12"/>
    </row>
    <row r="29" spans="1:9" ht="15" x14ac:dyDescent="0.2">
      <c r="A29" s="12"/>
      <c r="B29" s="12"/>
      <c r="C29" s="12"/>
      <c r="D29" s="12"/>
      <c r="E29" s="12"/>
      <c r="F29" s="12"/>
      <c r="G29" s="12"/>
      <c r="H29" s="12"/>
      <c r="I29" s="12"/>
    </row>
    <row r="30" spans="1:9" ht="15" x14ac:dyDescent="0.2">
      <c r="A30" s="12"/>
      <c r="B30" s="12"/>
      <c r="C30" s="12"/>
      <c r="D30" s="12"/>
      <c r="E30" s="12"/>
      <c r="F30" s="12"/>
      <c r="G30" s="12"/>
      <c r="H30" s="12"/>
      <c r="I30" s="12"/>
    </row>
    <row r="31" spans="1:9" ht="15" x14ac:dyDescent="0.2">
      <c r="A31" s="12"/>
      <c r="B31" s="12"/>
      <c r="C31" s="12"/>
      <c r="D31" s="12"/>
      <c r="E31" s="12"/>
      <c r="F31" s="12"/>
      <c r="G31" s="12"/>
      <c r="H31" s="12"/>
      <c r="I31" s="12"/>
    </row>
    <row r="32" spans="1:9" ht="15" x14ac:dyDescent="0.2">
      <c r="A32" s="12"/>
      <c r="B32" s="12"/>
      <c r="C32" s="12"/>
      <c r="D32" s="12"/>
      <c r="E32" s="12"/>
      <c r="F32" s="12"/>
      <c r="G32" s="12"/>
      <c r="H32" s="12"/>
      <c r="I32" s="12"/>
    </row>
    <row r="33" spans="1:9" ht="15" x14ac:dyDescent="0.2">
      <c r="A33" s="12"/>
      <c r="B33" s="12"/>
      <c r="C33" s="12"/>
      <c r="D33" s="12"/>
      <c r="E33" s="12"/>
      <c r="F33" s="12"/>
      <c r="G33" s="12"/>
      <c r="H33" s="12"/>
      <c r="I33" s="12"/>
    </row>
    <row r="37" spans="1:9" x14ac:dyDescent="0.2">
      <c r="F37" s="125" t="s">
        <v>159</v>
      </c>
      <c r="G37" s="125"/>
      <c r="H37" s="125"/>
      <c r="I37" s="125"/>
    </row>
  </sheetData>
  <mergeCells count="6">
    <mergeCell ref="B16:I16"/>
    <mergeCell ref="B18:I18"/>
    <mergeCell ref="F37:I37"/>
    <mergeCell ref="A7:I7"/>
    <mergeCell ref="B12:I12"/>
    <mergeCell ref="B14:I14"/>
  </mergeCells>
  <pageMargins left="0.9055118110236221" right="0.51181102362204722" top="0.74803149606299213" bottom="0.74803149606299213" header="0.31496062992125984" footer="0.31496062992125984"/>
  <pageSetup paperSize="9" orientation="portrait" useFirstPageNumber="1" r:id="rId1"/>
  <headerFooter>
    <oddFooter>&amp;LTroškovnik - Izgradnja nogostupa - Ulica Stjepana Radića u Općini Povljana&amp;R1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4"/>
  <sheetViews>
    <sheetView view="pageBreakPreview" zoomScale="105" zoomScaleNormal="100" zoomScaleSheetLayoutView="105" workbookViewId="0">
      <selection activeCell="A29" sqref="A29"/>
    </sheetView>
  </sheetViews>
  <sheetFormatPr defaultColWidth="8.85546875" defaultRowHeight="12.75" x14ac:dyDescent="0.2"/>
  <cols>
    <col min="1" max="1" width="83.28515625" style="3" customWidth="1"/>
    <col min="2" max="8" width="8.85546875" style="3"/>
    <col min="9" max="9" width="5.28515625" style="3" customWidth="1"/>
    <col min="10" max="16384" width="8.85546875" style="3"/>
  </cols>
  <sheetData>
    <row r="1" spans="1:1" ht="38.25" x14ac:dyDescent="0.2">
      <c r="A1" s="4" t="s">
        <v>73</v>
      </c>
    </row>
    <row r="2" spans="1:1" ht="51" x14ac:dyDescent="0.2">
      <c r="A2" s="4" t="s">
        <v>74</v>
      </c>
    </row>
    <row r="3" spans="1:1" ht="51" x14ac:dyDescent="0.2">
      <c r="A3" s="4" t="s">
        <v>75</v>
      </c>
    </row>
    <row r="4" spans="1:1" ht="63.75" x14ac:dyDescent="0.2">
      <c r="A4" s="4" t="s">
        <v>76</v>
      </c>
    </row>
    <row r="5" spans="1:1" ht="63.75" x14ac:dyDescent="0.2">
      <c r="A5" s="4" t="s">
        <v>77</v>
      </c>
    </row>
    <row r="6" spans="1:1" ht="25.5" x14ac:dyDescent="0.2">
      <c r="A6" s="4" t="s">
        <v>78</v>
      </c>
    </row>
    <row r="7" spans="1:1" ht="38.25" x14ac:dyDescent="0.2">
      <c r="A7" s="4" t="s">
        <v>79</v>
      </c>
    </row>
    <row r="8" spans="1:1" ht="38.25" x14ac:dyDescent="0.2">
      <c r="A8" s="4" t="s">
        <v>80</v>
      </c>
    </row>
    <row r="9" spans="1:1" ht="51" x14ac:dyDescent="0.2">
      <c r="A9" s="4" t="s">
        <v>81</v>
      </c>
    </row>
    <row r="10" spans="1:1" ht="25.5" x14ac:dyDescent="0.2">
      <c r="A10" s="4" t="s">
        <v>82</v>
      </c>
    </row>
    <row r="11" spans="1:1" ht="51" x14ac:dyDescent="0.2">
      <c r="A11" s="4" t="s">
        <v>83</v>
      </c>
    </row>
    <row r="12" spans="1:1" ht="38.25" x14ac:dyDescent="0.2">
      <c r="A12" s="4" t="s">
        <v>84</v>
      </c>
    </row>
    <row r="13" spans="1:1" ht="25.5" x14ac:dyDescent="0.2">
      <c r="A13" s="4" t="s">
        <v>85</v>
      </c>
    </row>
    <row r="14" spans="1:1" ht="25.5" x14ac:dyDescent="0.2">
      <c r="A14" s="4" t="s">
        <v>86</v>
      </c>
    </row>
    <row r="15" spans="1:1" ht="51" x14ac:dyDescent="0.2">
      <c r="A15" s="4" t="s">
        <v>87</v>
      </c>
    </row>
    <row r="16" spans="1:1" ht="25.5" x14ac:dyDescent="0.2">
      <c r="A16" s="4" t="s">
        <v>88</v>
      </c>
    </row>
    <row r="17" spans="1:1" ht="25.5" x14ac:dyDescent="0.2">
      <c r="A17" s="4" t="s">
        <v>89</v>
      </c>
    </row>
    <row r="18" spans="1:1" ht="38.25" x14ac:dyDescent="0.2">
      <c r="A18" s="4" t="s">
        <v>90</v>
      </c>
    </row>
    <row r="19" spans="1:1" ht="38.25" x14ac:dyDescent="0.2">
      <c r="A19" s="4" t="s">
        <v>91</v>
      </c>
    </row>
    <row r="20" spans="1:1" ht="51" x14ac:dyDescent="0.2">
      <c r="A20" s="4" t="s">
        <v>92</v>
      </c>
    </row>
    <row r="21" spans="1:1" ht="25.5" x14ac:dyDescent="0.2">
      <c r="A21" s="4" t="s">
        <v>93</v>
      </c>
    </row>
    <row r="22" spans="1:1" ht="38.25" x14ac:dyDescent="0.2">
      <c r="A22" s="4" t="s">
        <v>94</v>
      </c>
    </row>
    <row r="23" spans="1:1" ht="25.5" x14ac:dyDescent="0.2">
      <c r="A23" s="4" t="s">
        <v>95</v>
      </c>
    </row>
    <row r="24" spans="1:1" ht="38.25" x14ac:dyDescent="0.2">
      <c r="A24" s="4" t="s">
        <v>96</v>
      </c>
    </row>
    <row r="25" spans="1:1" ht="51" x14ac:dyDescent="0.2">
      <c r="A25" s="4" t="s">
        <v>97</v>
      </c>
    </row>
    <row r="26" spans="1:1" ht="25.5" x14ac:dyDescent="0.2">
      <c r="A26" s="4" t="s">
        <v>98</v>
      </c>
    </row>
    <row r="27" spans="1:1" ht="25.5" x14ac:dyDescent="0.2">
      <c r="A27" s="4" t="s">
        <v>99</v>
      </c>
    </row>
    <row r="28" spans="1:1" ht="38.25" x14ac:dyDescent="0.2">
      <c r="A28" s="4" t="s">
        <v>100</v>
      </c>
    </row>
    <row r="29" spans="1:1" ht="38.25" x14ac:dyDescent="0.2">
      <c r="A29" s="4" t="s">
        <v>101</v>
      </c>
    </row>
    <row r="30" spans="1:1" ht="51" x14ac:dyDescent="0.2">
      <c r="A30" s="4" t="s">
        <v>102</v>
      </c>
    </row>
    <row r="31" spans="1:1" ht="38.25" x14ac:dyDescent="0.2">
      <c r="A31" s="4" t="s">
        <v>103</v>
      </c>
    </row>
    <row r="32" spans="1:1" ht="25.5" x14ac:dyDescent="0.2">
      <c r="A32" s="4" t="s">
        <v>104</v>
      </c>
    </row>
    <row r="33" spans="1:1" ht="51" x14ac:dyDescent="0.2">
      <c r="A33" s="4" t="s">
        <v>105</v>
      </c>
    </row>
    <row r="34" spans="1:1" ht="25.5" x14ac:dyDescent="0.2">
      <c r="A34" s="4" t="s">
        <v>106</v>
      </c>
    </row>
  </sheetData>
  <pageMargins left="0.9055118110236221" right="0.51181102362204722" top="0.74803149606299213" bottom="0.74803149606299213" header="0.31496062992125984" footer="0.31496062992125984"/>
  <pageSetup paperSize="9" firstPageNumber="2" orientation="portrait" useFirstPageNumber="1" r:id="rId1"/>
  <headerFooter>
    <oddHeader>&amp;C&amp;"-,Bold"&amp;10&amp;A</oddHeader>
    <oddFooter>&amp;LTroškovnik - Izgradnja nogostupa - Ulica Stjepana Radića u Općini Povljana&amp;R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8"/>
  <sheetViews>
    <sheetView tabSelected="1" view="pageBreakPreview" topLeftCell="A115" zoomScale="105" zoomScaleNormal="100" zoomScaleSheetLayoutView="105" workbookViewId="0">
      <selection activeCell="E114" sqref="E114"/>
    </sheetView>
  </sheetViews>
  <sheetFormatPr defaultRowHeight="12.75" x14ac:dyDescent="0.2"/>
  <cols>
    <col min="1" max="1" width="4.7109375" style="7" customWidth="1"/>
    <col min="2" max="2" width="37.7109375" style="5" customWidth="1"/>
    <col min="3" max="3" width="7.28515625" style="8" customWidth="1"/>
    <col min="4" max="4" width="8.85546875" style="2" bestFit="1" customWidth="1"/>
    <col min="5" max="5" width="11.7109375" style="93" customWidth="1"/>
    <col min="6" max="6" width="13.7109375" style="100" customWidth="1"/>
    <col min="7" max="252" width="8.85546875" style="3"/>
    <col min="253" max="253" width="3.85546875" style="3" customWidth="1"/>
    <col min="254" max="254" width="34" style="3" customWidth="1"/>
    <col min="255" max="255" width="6.7109375" style="3" customWidth="1"/>
    <col min="256" max="256" width="6.28515625" style="3" customWidth="1"/>
    <col min="257" max="257" width="10.28515625" style="3" customWidth="1"/>
    <col min="258" max="258" width="10.85546875" style="3" customWidth="1"/>
    <col min="259" max="259" width="7.7109375" style="3" bestFit="1" customWidth="1"/>
    <col min="260" max="261" width="8.85546875" style="3"/>
    <col min="262" max="262" width="27.7109375" style="3" customWidth="1"/>
    <col min="263" max="508" width="8.85546875" style="3"/>
    <col min="509" max="509" width="3.85546875" style="3" customWidth="1"/>
    <col min="510" max="510" width="34" style="3" customWidth="1"/>
    <col min="511" max="511" width="6.7109375" style="3" customWidth="1"/>
    <col min="512" max="512" width="6.28515625" style="3" customWidth="1"/>
    <col min="513" max="513" width="10.28515625" style="3" customWidth="1"/>
    <col min="514" max="514" width="10.85546875" style="3" customWidth="1"/>
    <col min="515" max="515" width="7.7109375" style="3" bestFit="1" customWidth="1"/>
    <col min="516" max="517" width="8.85546875" style="3"/>
    <col min="518" max="518" width="27.7109375" style="3" customWidth="1"/>
    <col min="519" max="764" width="8.85546875" style="3"/>
    <col min="765" max="765" width="3.85546875" style="3" customWidth="1"/>
    <col min="766" max="766" width="34" style="3" customWidth="1"/>
    <col min="767" max="767" width="6.7109375" style="3" customWidth="1"/>
    <col min="768" max="768" width="6.28515625" style="3" customWidth="1"/>
    <col min="769" max="769" width="10.28515625" style="3" customWidth="1"/>
    <col min="770" max="770" width="10.85546875" style="3" customWidth="1"/>
    <col min="771" max="771" width="7.7109375" style="3" bestFit="1" customWidth="1"/>
    <col min="772" max="773" width="8.85546875" style="3"/>
    <col min="774" max="774" width="27.7109375" style="3" customWidth="1"/>
    <col min="775" max="1020" width="8.85546875" style="3"/>
    <col min="1021" max="1021" width="3.85546875" style="3" customWidth="1"/>
    <col min="1022" max="1022" width="34" style="3" customWidth="1"/>
    <col min="1023" max="1023" width="6.7109375" style="3" customWidth="1"/>
    <col min="1024" max="1024" width="6.28515625" style="3" customWidth="1"/>
    <col min="1025" max="1025" width="10.28515625" style="3" customWidth="1"/>
    <col min="1026" max="1026" width="10.85546875" style="3" customWidth="1"/>
    <col min="1027" max="1027" width="7.7109375" style="3" bestFit="1" customWidth="1"/>
    <col min="1028" max="1029" width="8.85546875" style="3"/>
    <col min="1030" max="1030" width="27.7109375" style="3" customWidth="1"/>
    <col min="1031" max="1276" width="8.85546875" style="3"/>
    <col min="1277" max="1277" width="3.85546875" style="3" customWidth="1"/>
    <col min="1278" max="1278" width="34" style="3" customWidth="1"/>
    <col min="1279" max="1279" width="6.7109375" style="3" customWidth="1"/>
    <col min="1280" max="1280" width="6.28515625" style="3" customWidth="1"/>
    <col min="1281" max="1281" width="10.28515625" style="3" customWidth="1"/>
    <col min="1282" max="1282" width="10.85546875" style="3" customWidth="1"/>
    <col min="1283" max="1283" width="7.7109375" style="3" bestFit="1" customWidth="1"/>
    <col min="1284" max="1285" width="8.85546875" style="3"/>
    <col min="1286" max="1286" width="27.7109375" style="3" customWidth="1"/>
    <col min="1287" max="1532" width="8.85546875" style="3"/>
    <col min="1533" max="1533" width="3.85546875" style="3" customWidth="1"/>
    <col min="1534" max="1534" width="34" style="3" customWidth="1"/>
    <col min="1535" max="1535" width="6.7109375" style="3" customWidth="1"/>
    <col min="1536" max="1536" width="6.28515625" style="3" customWidth="1"/>
    <col min="1537" max="1537" width="10.28515625" style="3" customWidth="1"/>
    <col min="1538" max="1538" width="10.85546875" style="3" customWidth="1"/>
    <col min="1539" max="1539" width="7.7109375" style="3" bestFit="1" customWidth="1"/>
    <col min="1540" max="1541" width="8.85546875" style="3"/>
    <col min="1542" max="1542" width="27.7109375" style="3" customWidth="1"/>
    <col min="1543" max="1788" width="8.85546875" style="3"/>
    <col min="1789" max="1789" width="3.85546875" style="3" customWidth="1"/>
    <col min="1790" max="1790" width="34" style="3" customWidth="1"/>
    <col min="1791" max="1791" width="6.7109375" style="3" customWidth="1"/>
    <col min="1792" max="1792" width="6.28515625" style="3" customWidth="1"/>
    <col min="1793" max="1793" width="10.28515625" style="3" customWidth="1"/>
    <col min="1794" max="1794" width="10.85546875" style="3" customWidth="1"/>
    <col min="1795" max="1795" width="7.7109375" style="3" bestFit="1" customWidth="1"/>
    <col min="1796" max="1797" width="8.85546875" style="3"/>
    <col min="1798" max="1798" width="27.7109375" style="3" customWidth="1"/>
    <col min="1799" max="2044" width="8.85546875" style="3"/>
    <col min="2045" max="2045" width="3.85546875" style="3" customWidth="1"/>
    <col min="2046" max="2046" width="34" style="3" customWidth="1"/>
    <col min="2047" max="2047" width="6.7109375" style="3" customWidth="1"/>
    <col min="2048" max="2048" width="6.28515625" style="3" customWidth="1"/>
    <col min="2049" max="2049" width="10.28515625" style="3" customWidth="1"/>
    <col min="2050" max="2050" width="10.85546875" style="3" customWidth="1"/>
    <col min="2051" max="2051" width="7.7109375" style="3" bestFit="1" customWidth="1"/>
    <col min="2052" max="2053" width="8.85546875" style="3"/>
    <col min="2054" max="2054" width="27.7109375" style="3" customWidth="1"/>
    <col min="2055" max="2300" width="8.85546875" style="3"/>
    <col min="2301" max="2301" width="3.85546875" style="3" customWidth="1"/>
    <col min="2302" max="2302" width="34" style="3" customWidth="1"/>
    <col min="2303" max="2303" width="6.7109375" style="3" customWidth="1"/>
    <col min="2304" max="2304" width="6.28515625" style="3" customWidth="1"/>
    <col min="2305" max="2305" width="10.28515625" style="3" customWidth="1"/>
    <col min="2306" max="2306" width="10.85546875" style="3" customWidth="1"/>
    <col min="2307" max="2307" width="7.7109375" style="3" bestFit="1" customWidth="1"/>
    <col min="2308" max="2309" width="8.85546875" style="3"/>
    <col min="2310" max="2310" width="27.7109375" style="3" customWidth="1"/>
    <col min="2311" max="2556" width="8.85546875" style="3"/>
    <col min="2557" max="2557" width="3.85546875" style="3" customWidth="1"/>
    <col min="2558" max="2558" width="34" style="3" customWidth="1"/>
    <col min="2559" max="2559" width="6.7109375" style="3" customWidth="1"/>
    <col min="2560" max="2560" width="6.28515625" style="3" customWidth="1"/>
    <col min="2561" max="2561" width="10.28515625" style="3" customWidth="1"/>
    <col min="2562" max="2562" width="10.85546875" style="3" customWidth="1"/>
    <col min="2563" max="2563" width="7.7109375" style="3" bestFit="1" customWidth="1"/>
    <col min="2564" max="2565" width="8.85546875" style="3"/>
    <col min="2566" max="2566" width="27.7109375" style="3" customWidth="1"/>
    <col min="2567" max="2812" width="8.85546875" style="3"/>
    <col min="2813" max="2813" width="3.85546875" style="3" customWidth="1"/>
    <col min="2814" max="2814" width="34" style="3" customWidth="1"/>
    <col min="2815" max="2815" width="6.7109375" style="3" customWidth="1"/>
    <col min="2816" max="2816" width="6.28515625" style="3" customWidth="1"/>
    <col min="2817" max="2817" width="10.28515625" style="3" customWidth="1"/>
    <col min="2818" max="2818" width="10.85546875" style="3" customWidth="1"/>
    <col min="2819" max="2819" width="7.7109375" style="3" bestFit="1" customWidth="1"/>
    <col min="2820" max="2821" width="8.85546875" style="3"/>
    <col min="2822" max="2822" width="27.7109375" style="3" customWidth="1"/>
    <col min="2823" max="3068" width="8.85546875" style="3"/>
    <col min="3069" max="3069" width="3.85546875" style="3" customWidth="1"/>
    <col min="3070" max="3070" width="34" style="3" customWidth="1"/>
    <col min="3071" max="3071" width="6.7109375" style="3" customWidth="1"/>
    <col min="3072" max="3072" width="6.28515625" style="3" customWidth="1"/>
    <col min="3073" max="3073" width="10.28515625" style="3" customWidth="1"/>
    <col min="3074" max="3074" width="10.85546875" style="3" customWidth="1"/>
    <col min="3075" max="3075" width="7.7109375" style="3" bestFit="1" customWidth="1"/>
    <col min="3076" max="3077" width="8.85546875" style="3"/>
    <col min="3078" max="3078" width="27.7109375" style="3" customWidth="1"/>
    <col min="3079" max="3324" width="8.85546875" style="3"/>
    <col min="3325" max="3325" width="3.85546875" style="3" customWidth="1"/>
    <col min="3326" max="3326" width="34" style="3" customWidth="1"/>
    <col min="3327" max="3327" width="6.7109375" style="3" customWidth="1"/>
    <col min="3328" max="3328" width="6.28515625" style="3" customWidth="1"/>
    <col min="3329" max="3329" width="10.28515625" style="3" customWidth="1"/>
    <col min="3330" max="3330" width="10.85546875" style="3" customWidth="1"/>
    <col min="3331" max="3331" width="7.7109375" style="3" bestFit="1" customWidth="1"/>
    <col min="3332" max="3333" width="8.85546875" style="3"/>
    <col min="3334" max="3334" width="27.7109375" style="3" customWidth="1"/>
    <col min="3335" max="3580" width="8.85546875" style="3"/>
    <col min="3581" max="3581" width="3.85546875" style="3" customWidth="1"/>
    <col min="3582" max="3582" width="34" style="3" customWidth="1"/>
    <col min="3583" max="3583" width="6.7109375" style="3" customWidth="1"/>
    <col min="3584" max="3584" width="6.28515625" style="3" customWidth="1"/>
    <col min="3585" max="3585" width="10.28515625" style="3" customWidth="1"/>
    <col min="3586" max="3586" width="10.85546875" style="3" customWidth="1"/>
    <col min="3587" max="3587" width="7.7109375" style="3" bestFit="1" customWidth="1"/>
    <col min="3588" max="3589" width="8.85546875" style="3"/>
    <col min="3590" max="3590" width="27.7109375" style="3" customWidth="1"/>
    <col min="3591" max="3836" width="8.85546875" style="3"/>
    <col min="3837" max="3837" width="3.85546875" style="3" customWidth="1"/>
    <col min="3838" max="3838" width="34" style="3" customWidth="1"/>
    <col min="3839" max="3839" width="6.7109375" style="3" customWidth="1"/>
    <col min="3840" max="3840" width="6.28515625" style="3" customWidth="1"/>
    <col min="3841" max="3841" width="10.28515625" style="3" customWidth="1"/>
    <col min="3842" max="3842" width="10.85546875" style="3" customWidth="1"/>
    <col min="3843" max="3843" width="7.7109375" style="3" bestFit="1" customWidth="1"/>
    <col min="3844" max="3845" width="8.85546875" style="3"/>
    <col min="3846" max="3846" width="27.7109375" style="3" customWidth="1"/>
    <col min="3847" max="4092" width="8.85546875" style="3"/>
    <col min="4093" max="4093" width="3.85546875" style="3" customWidth="1"/>
    <col min="4094" max="4094" width="34" style="3" customWidth="1"/>
    <col min="4095" max="4095" width="6.7109375" style="3" customWidth="1"/>
    <col min="4096" max="4096" width="6.28515625" style="3" customWidth="1"/>
    <col min="4097" max="4097" width="10.28515625" style="3" customWidth="1"/>
    <col min="4098" max="4098" width="10.85546875" style="3" customWidth="1"/>
    <col min="4099" max="4099" width="7.7109375" style="3" bestFit="1" customWidth="1"/>
    <col min="4100" max="4101" width="8.85546875" style="3"/>
    <col min="4102" max="4102" width="27.7109375" style="3" customWidth="1"/>
    <col min="4103" max="4348" width="8.85546875" style="3"/>
    <col min="4349" max="4349" width="3.85546875" style="3" customWidth="1"/>
    <col min="4350" max="4350" width="34" style="3" customWidth="1"/>
    <col min="4351" max="4351" width="6.7109375" style="3" customWidth="1"/>
    <col min="4352" max="4352" width="6.28515625" style="3" customWidth="1"/>
    <col min="4353" max="4353" width="10.28515625" style="3" customWidth="1"/>
    <col min="4354" max="4354" width="10.85546875" style="3" customWidth="1"/>
    <col min="4355" max="4355" width="7.7109375" style="3" bestFit="1" customWidth="1"/>
    <col min="4356" max="4357" width="8.85546875" style="3"/>
    <col min="4358" max="4358" width="27.7109375" style="3" customWidth="1"/>
    <col min="4359" max="4604" width="8.85546875" style="3"/>
    <col min="4605" max="4605" width="3.85546875" style="3" customWidth="1"/>
    <col min="4606" max="4606" width="34" style="3" customWidth="1"/>
    <col min="4607" max="4607" width="6.7109375" style="3" customWidth="1"/>
    <col min="4608" max="4608" width="6.28515625" style="3" customWidth="1"/>
    <col min="4609" max="4609" width="10.28515625" style="3" customWidth="1"/>
    <col min="4610" max="4610" width="10.85546875" style="3" customWidth="1"/>
    <col min="4611" max="4611" width="7.7109375" style="3" bestFit="1" customWidth="1"/>
    <col min="4612" max="4613" width="8.85546875" style="3"/>
    <col min="4614" max="4614" width="27.7109375" style="3" customWidth="1"/>
    <col min="4615" max="4860" width="8.85546875" style="3"/>
    <col min="4861" max="4861" width="3.85546875" style="3" customWidth="1"/>
    <col min="4862" max="4862" width="34" style="3" customWidth="1"/>
    <col min="4863" max="4863" width="6.7109375" style="3" customWidth="1"/>
    <col min="4864" max="4864" width="6.28515625" style="3" customWidth="1"/>
    <col min="4865" max="4865" width="10.28515625" style="3" customWidth="1"/>
    <col min="4866" max="4866" width="10.85546875" style="3" customWidth="1"/>
    <col min="4867" max="4867" width="7.7109375" style="3" bestFit="1" customWidth="1"/>
    <col min="4868" max="4869" width="8.85546875" style="3"/>
    <col min="4870" max="4870" width="27.7109375" style="3" customWidth="1"/>
    <col min="4871" max="5116" width="8.85546875" style="3"/>
    <col min="5117" max="5117" width="3.85546875" style="3" customWidth="1"/>
    <col min="5118" max="5118" width="34" style="3" customWidth="1"/>
    <col min="5119" max="5119" width="6.7109375" style="3" customWidth="1"/>
    <col min="5120" max="5120" width="6.28515625" style="3" customWidth="1"/>
    <col min="5121" max="5121" width="10.28515625" style="3" customWidth="1"/>
    <col min="5122" max="5122" width="10.85546875" style="3" customWidth="1"/>
    <col min="5123" max="5123" width="7.7109375" style="3" bestFit="1" customWidth="1"/>
    <col min="5124" max="5125" width="8.85546875" style="3"/>
    <col min="5126" max="5126" width="27.7109375" style="3" customWidth="1"/>
    <col min="5127" max="5372" width="8.85546875" style="3"/>
    <col min="5373" max="5373" width="3.85546875" style="3" customWidth="1"/>
    <col min="5374" max="5374" width="34" style="3" customWidth="1"/>
    <col min="5375" max="5375" width="6.7109375" style="3" customWidth="1"/>
    <col min="5376" max="5376" width="6.28515625" style="3" customWidth="1"/>
    <col min="5377" max="5377" width="10.28515625" style="3" customWidth="1"/>
    <col min="5378" max="5378" width="10.85546875" style="3" customWidth="1"/>
    <col min="5379" max="5379" width="7.7109375" style="3" bestFit="1" customWidth="1"/>
    <col min="5380" max="5381" width="8.85546875" style="3"/>
    <col min="5382" max="5382" width="27.7109375" style="3" customWidth="1"/>
    <col min="5383" max="5628" width="8.85546875" style="3"/>
    <col min="5629" max="5629" width="3.85546875" style="3" customWidth="1"/>
    <col min="5630" max="5630" width="34" style="3" customWidth="1"/>
    <col min="5631" max="5631" width="6.7109375" style="3" customWidth="1"/>
    <col min="5632" max="5632" width="6.28515625" style="3" customWidth="1"/>
    <col min="5633" max="5633" width="10.28515625" style="3" customWidth="1"/>
    <col min="5634" max="5634" width="10.85546875" style="3" customWidth="1"/>
    <col min="5635" max="5635" width="7.7109375" style="3" bestFit="1" customWidth="1"/>
    <col min="5636" max="5637" width="8.85546875" style="3"/>
    <col min="5638" max="5638" width="27.7109375" style="3" customWidth="1"/>
    <col min="5639" max="5884" width="8.85546875" style="3"/>
    <col min="5885" max="5885" width="3.85546875" style="3" customWidth="1"/>
    <col min="5886" max="5886" width="34" style="3" customWidth="1"/>
    <col min="5887" max="5887" width="6.7109375" style="3" customWidth="1"/>
    <col min="5888" max="5888" width="6.28515625" style="3" customWidth="1"/>
    <col min="5889" max="5889" width="10.28515625" style="3" customWidth="1"/>
    <col min="5890" max="5890" width="10.85546875" style="3" customWidth="1"/>
    <col min="5891" max="5891" width="7.7109375" style="3" bestFit="1" customWidth="1"/>
    <col min="5892" max="5893" width="8.85546875" style="3"/>
    <col min="5894" max="5894" width="27.7109375" style="3" customWidth="1"/>
    <col min="5895" max="6140" width="8.85546875" style="3"/>
    <col min="6141" max="6141" width="3.85546875" style="3" customWidth="1"/>
    <col min="6142" max="6142" width="34" style="3" customWidth="1"/>
    <col min="6143" max="6143" width="6.7109375" style="3" customWidth="1"/>
    <col min="6144" max="6144" width="6.28515625" style="3" customWidth="1"/>
    <col min="6145" max="6145" width="10.28515625" style="3" customWidth="1"/>
    <col min="6146" max="6146" width="10.85546875" style="3" customWidth="1"/>
    <col min="6147" max="6147" width="7.7109375" style="3" bestFit="1" customWidth="1"/>
    <col min="6148" max="6149" width="8.85546875" style="3"/>
    <col min="6150" max="6150" width="27.7109375" style="3" customWidth="1"/>
    <col min="6151" max="6396" width="8.85546875" style="3"/>
    <col min="6397" max="6397" width="3.85546875" style="3" customWidth="1"/>
    <col min="6398" max="6398" width="34" style="3" customWidth="1"/>
    <col min="6399" max="6399" width="6.7109375" style="3" customWidth="1"/>
    <col min="6400" max="6400" width="6.28515625" style="3" customWidth="1"/>
    <col min="6401" max="6401" width="10.28515625" style="3" customWidth="1"/>
    <col min="6402" max="6402" width="10.85546875" style="3" customWidth="1"/>
    <col min="6403" max="6403" width="7.7109375" style="3" bestFit="1" customWidth="1"/>
    <col min="6404" max="6405" width="8.85546875" style="3"/>
    <col min="6406" max="6406" width="27.7109375" style="3" customWidth="1"/>
    <col min="6407" max="6652" width="8.85546875" style="3"/>
    <col min="6653" max="6653" width="3.85546875" style="3" customWidth="1"/>
    <col min="6654" max="6654" width="34" style="3" customWidth="1"/>
    <col min="6655" max="6655" width="6.7109375" style="3" customWidth="1"/>
    <col min="6656" max="6656" width="6.28515625" style="3" customWidth="1"/>
    <col min="6657" max="6657" width="10.28515625" style="3" customWidth="1"/>
    <col min="6658" max="6658" width="10.85546875" style="3" customWidth="1"/>
    <col min="6659" max="6659" width="7.7109375" style="3" bestFit="1" customWidth="1"/>
    <col min="6660" max="6661" width="8.85546875" style="3"/>
    <col min="6662" max="6662" width="27.7109375" style="3" customWidth="1"/>
    <col min="6663" max="6908" width="8.85546875" style="3"/>
    <col min="6909" max="6909" width="3.85546875" style="3" customWidth="1"/>
    <col min="6910" max="6910" width="34" style="3" customWidth="1"/>
    <col min="6911" max="6911" width="6.7109375" style="3" customWidth="1"/>
    <col min="6912" max="6912" width="6.28515625" style="3" customWidth="1"/>
    <col min="6913" max="6913" width="10.28515625" style="3" customWidth="1"/>
    <col min="6914" max="6914" width="10.85546875" style="3" customWidth="1"/>
    <col min="6915" max="6915" width="7.7109375" style="3" bestFit="1" customWidth="1"/>
    <col min="6916" max="6917" width="8.85546875" style="3"/>
    <col min="6918" max="6918" width="27.7109375" style="3" customWidth="1"/>
    <col min="6919" max="7164" width="8.85546875" style="3"/>
    <col min="7165" max="7165" width="3.85546875" style="3" customWidth="1"/>
    <col min="7166" max="7166" width="34" style="3" customWidth="1"/>
    <col min="7167" max="7167" width="6.7109375" style="3" customWidth="1"/>
    <col min="7168" max="7168" width="6.28515625" style="3" customWidth="1"/>
    <col min="7169" max="7169" width="10.28515625" style="3" customWidth="1"/>
    <col min="7170" max="7170" width="10.85546875" style="3" customWidth="1"/>
    <col min="7171" max="7171" width="7.7109375" style="3" bestFit="1" customWidth="1"/>
    <col min="7172" max="7173" width="8.85546875" style="3"/>
    <col min="7174" max="7174" width="27.7109375" style="3" customWidth="1"/>
    <col min="7175" max="7420" width="8.85546875" style="3"/>
    <col min="7421" max="7421" width="3.85546875" style="3" customWidth="1"/>
    <col min="7422" max="7422" width="34" style="3" customWidth="1"/>
    <col min="7423" max="7423" width="6.7109375" style="3" customWidth="1"/>
    <col min="7424" max="7424" width="6.28515625" style="3" customWidth="1"/>
    <col min="7425" max="7425" width="10.28515625" style="3" customWidth="1"/>
    <col min="7426" max="7426" width="10.85546875" style="3" customWidth="1"/>
    <col min="7427" max="7427" width="7.7109375" style="3" bestFit="1" customWidth="1"/>
    <col min="7428" max="7429" width="8.85546875" style="3"/>
    <col min="7430" max="7430" width="27.7109375" style="3" customWidth="1"/>
    <col min="7431" max="7676" width="8.85546875" style="3"/>
    <col min="7677" max="7677" width="3.85546875" style="3" customWidth="1"/>
    <col min="7678" max="7678" width="34" style="3" customWidth="1"/>
    <col min="7679" max="7679" width="6.7109375" style="3" customWidth="1"/>
    <col min="7680" max="7680" width="6.28515625" style="3" customWidth="1"/>
    <col min="7681" max="7681" width="10.28515625" style="3" customWidth="1"/>
    <col min="7682" max="7682" width="10.85546875" style="3" customWidth="1"/>
    <col min="7683" max="7683" width="7.7109375" style="3" bestFit="1" customWidth="1"/>
    <col min="7684" max="7685" width="8.85546875" style="3"/>
    <col min="7686" max="7686" width="27.7109375" style="3" customWidth="1"/>
    <col min="7687" max="7932" width="8.85546875" style="3"/>
    <col min="7933" max="7933" width="3.85546875" style="3" customWidth="1"/>
    <col min="7934" max="7934" width="34" style="3" customWidth="1"/>
    <col min="7935" max="7935" width="6.7109375" style="3" customWidth="1"/>
    <col min="7936" max="7936" width="6.28515625" style="3" customWidth="1"/>
    <col min="7937" max="7937" width="10.28515625" style="3" customWidth="1"/>
    <col min="7938" max="7938" width="10.85546875" style="3" customWidth="1"/>
    <col min="7939" max="7939" width="7.7109375" style="3" bestFit="1" customWidth="1"/>
    <col min="7940" max="7941" width="8.85546875" style="3"/>
    <col min="7942" max="7942" width="27.7109375" style="3" customWidth="1"/>
    <col min="7943" max="8188" width="8.85546875" style="3"/>
    <col min="8189" max="8189" width="3.85546875" style="3" customWidth="1"/>
    <col min="8190" max="8190" width="34" style="3" customWidth="1"/>
    <col min="8191" max="8191" width="6.7109375" style="3" customWidth="1"/>
    <col min="8192" max="8192" width="6.28515625" style="3" customWidth="1"/>
    <col min="8193" max="8193" width="10.28515625" style="3" customWidth="1"/>
    <col min="8194" max="8194" width="10.85546875" style="3" customWidth="1"/>
    <col min="8195" max="8195" width="7.7109375" style="3" bestFit="1" customWidth="1"/>
    <col min="8196" max="8197" width="8.85546875" style="3"/>
    <col min="8198" max="8198" width="27.7109375" style="3" customWidth="1"/>
    <col min="8199" max="8444" width="8.85546875" style="3"/>
    <col min="8445" max="8445" width="3.85546875" style="3" customWidth="1"/>
    <col min="8446" max="8446" width="34" style="3" customWidth="1"/>
    <col min="8447" max="8447" width="6.7109375" style="3" customWidth="1"/>
    <col min="8448" max="8448" width="6.28515625" style="3" customWidth="1"/>
    <col min="8449" max="8449" width="10.28515625" style="3" customWidth="1"/>
    <col min="8450" max="8450" width="10.85546875" style="3" customWidth="1"/>
    <col min="8451" max="8451" width="7.7109375" style="3" bestFit="1" customWidth="1"/>
    <col min="8452" max="8453" width="8.85546875" style="3"/>
    <col min="8454" max="8454" width="27.7109375" style="3" customWidth="1"/>
    <col min="8455" max="8700" width="8.85546875" style="3"/>
    <col min="8701" max="8701" width="3.85546875" style="3" customWidth="1"/>
    <col min="8702" max="8702" width="34" style="3" customWidth="1"/>
    <col min="8703" max="8703" width="6.7109375" style="3" customWidth="1"/>
    <col min="8704" max="8704" width="6.28515625" style="3" customWidth="1"/>
    <col min="8705" max="8705" width="10.28515625" style="3" customWidth="1"/>
    <col min="8706" max="8706" width="10.85546875" style="3" customWidth="1"/>
    <col min="8707" max="8707" width="7.7109375" style="3" bestFit="1" customWidth="1"/>
    <col min="8708" max="8709" width="8.85546875" style="3"/>
    <col min="8710" max="8710" width="27.7109375" style="3" customWidth="1"/>
    <col min="8711" max="8956" width="8.85546875" style="3"/>
    <col min="8957" max="8957" width="3.85546875" style="3" customWidth="1"/>
    <col min="8958" max="8958" width="34" style="3" customWidth="1"/>
    <col min="8959" max="8959" width="6.7109375" style="3" customWidth="1"/>
    <col min="8960" max="8960" width="6.28515625" style="3" customWidth="1"/>
    <col min="8961" max="8961" width="10.28515625" style="3" customWidth="1"/>
    <col min="8962" max="8962" width="10.85546875" style="3" customWidth="1"/>
    <col min="8963" max="8963" width="7.7109375" style="3" bestFit="1" customWidth="1"/>
    <col min="8964" max="8965" width="8.85546875" style="3"/>
    <col min="8966" max="8966" width="27.7109375" style="3" customWidth="1"/>
    <col min="8967" max="9212" width="8.85546875" style="3"/>
    <col min="9213" max="9213" width="3.85546875" style="3" customWidth="1"/>
    <col min="9214" max="9214" width="34" style="3" customWidth="1"/>
    <col min="9215" max="9215" width="6.7109375" style="3" customWidth="1"/>
    <col min="9216" max="9216" width="6.28515625" style="3" customWidth="1"/>
    <col min="9217" max="9217" width="10.28515625" style="3" customWidth="1"/>
    <col min="9218" max="9218" width="10.85546875" style="3" customWidth="1"/>
    <col min="9219" max="9219" width="7.7109375" style="3" bestFit="1" customWidth="1"/>
    <col min="9220" max="9221" width="8.85546875" style="3"/>
    <col min="9222" max="9222" width="27.7109375" style="3" customWidth="1"/>
    <col min="9223" max="9468" width="8.85546875" style="3"/>
    <col min="9469" max="9469" width="3.85546875" style="3" customWidth="1"/>
    <col min="9470" max="9470" width="34" style="3" customWidth="1"/>
    <col min="9471" max="9471" width="6.7109375" style="3" customWidth="1"/>
    <col min="9472" max="9472" width="6.28515625" style="3" customWidth="1"/>
    <col min="9473" max="9473" width="10.28515625" style="3" customWidth="1"/>
    <col min="9474" max="9474" width="10.85546875" style="3" customWidth="1"/>
    <col min="9475" max="9475" width="7.7109375" style="3" bestFit="1" customWidth="1"/>
    <col min="9476" max="9477" width="8.85546875" style="3"/>
    <col min="9478" max="9478" width="27.7109375" style="3" customWidth="1"/>
    <col min="9479" max="9724" width="8.85546875" style="3"/>
    <col min="9725" max="9725" width="3.85546875" style="3" customWidth="1"/>
    <col min="9726" max="9726" width="34" style="3" customWidth="1"/>
    <col min="9727" max="9727" width="6.7109375" style="3" customWidth="1"/>
    <col min="9728" max="9728" width="6.28515625" style="3" customWidth="1"/>
    <col min="9729" max="9729" width="10.28515625" style="3" customWidth="1"/>
    <col min="9730" max="9730" width="10.85546875" style="3" customWidth="1"/>
    <col min="9731" max="9731" width="7.7109375" style="3" bestFit="1" customWidth="1"/>
    <col min="9732" max="9733" width="8.85546875" style="3"/>
    <col min="9734" max="9734" width="27.7109375" style="3" customWidth="1"/>
    <col min="9735" max="9980" width="8.85546875" style="3"/>
    <col min="9981" max="9981" width="3.85546875" style="3" customWidth="1"/>
    <col min="9982" max="9982" width="34" style="3" customWidth="1"/>
    <col min="9983" max="9983" width="6.7109375" style="3" customWidth="1"/>
    <col min="9984" max="9984" width="6.28515625" style="3" customWidth="1"/>
    <col min="9985" max="9985" width="10.28515625" style="3" customWidth="1"/>
    <col min="9986" max="9986" width="10.85546875" style="3" customWidth="1"/>
    <col min="9987" max="9987" width="7.7109375" style="3" bestFit="1" customWidth="1"/>
    <col min="9988" max="9989" width="8.85546875" style="3"/>
    <col min="9990" max="9990" width="27.7109375" style="3" customWidth="1"/>
    <col min="9991" max="10236" width="8.85546875" style="3"/>
    <col min="10237" max="10237" width="3.85546875" style="3" customWidth="1"/>
    <col min="10238" max="10238" width="34" style="3" customWidth="1"/>
    <col min="10239" max="10239" width="6.7109375" style="3" customWidth="1"/>
    <col min="10240" max="10240" width="6.28515625" style="3" customWidth="1"/>
    <col min="10241" max="10241" width="10.28515625" style="3" customWidth="1"/>
    <col min="10242" max="10242" width="10.85546875" style="3" customWidth="1"/>
    <col min="10243" max="10243" width="7.7109375" style="3" bestFit="1" customWidth="1"/>
    <col min="10244" max="10245" width="8.85546875" style="3"/>
    <col min="10246" max="10246" width="27.7109375" style="3" customWidth="1"/>
    <col min="10247" max="10492" width="8.85546875" style="3"/>
    <col min="10493" max="10493" width="3.85546875" style="3" customWidth="1"/>
    <col min="10494" max="10494" width="34" style="3" customWidth="1"/>
    <col min="10495" max="10495" width="6.7109375" style="3" customWidth="1"/>
    <col min="10496" max="10496" width="6.28515625" style="3" customWidth="1"/>
    <col min="10497" max="10497" width="10.28515625" style="3" customWidth="1"/>
    <col min="10498" max="10498" width="10.85546875" style="3" customWidth="1"/>
    <col min="10499" max="10499" width="7.7109375" style="3" bestFit="1" customWidth="1"/>
    <col min="10500" max="10501" width="8.85546875" style="3"/>
    <col min="10502" max="10502" width="27.7109375" style="3" customWidth="1"/>
    <col min="10503" max="10748" width="8.85546875" style="3"/>
    <col min="10749" max="10749" width="3.85546875" style="3" customWidth="1"/>
    <col min="10750" max="10750" width="34" style="3" customWidth="1"/>
    <col min="10751" max="10751" width="6.7109375" style="3" customWidth="1"/>
    <col min="10752" max="10752" width="6.28515625" style="3" customWidth="1"/>
    <col min="10753" max="10753" width="10.28515625" style="3" customWidth="1"/>
    <col min="10754" max="10754" width="10.85546875" style="3" customWidth="1"/>
    <col min="10755" max="10755" width="7.7109375" style="3" bestFit="1" customWidth="1"/>
    <col min="10756" max="10757" width="8.85546875" style="3"/>
    <col min="10758" max="10758" width="27.7109375" style="3" customWidth="1"/>
    <col min="10759" max="11004" width="8.85546875" style="3"/>
    <col min="11005" max="11005" width="3.85546875" style="3" customWidth="1"/>
    <col min="11006" max="11006" width="34" style="3" customWidth="1"/>
    <col min="11007" max="11007" width="6.7109375" style="3" customWidth="1"/>
    <col min="11008" max="11008" width="6.28515625" style="3" customWidth="1"/>
    <col min="11009" max="11009" width="10.28515625" style="3" customWidth="1"/>
    <col min="11010" max="11010" width="10.85546875" style="3" customWidth="1"/>
    <col min="11011" max="11011" width="7.7109375" style="3" bestFit="1" customWidth="1"/>
    <col min="11012" max="11013" width="8.85546875" style="3"/>
    <col min="11014" max="11014" width="27.7109375" style="3" customWidth="1"/>
    <col min="11015" max="11260" width="8.85546875" style="3"/>
    <col min="11261" max="11261" width="3.85546875" style="3" customWidth="1"/>
    <col min="11262" max="11262" width="34" style="3" customWidth="1"/>
    <col min="11263" max="11263" width="6.7109375" style="3" customWidth="1"/>
    <col min="11264" max="11264" width="6.28515625" style="3" customWidth="1"/>
    <col min="11265" max="11265" width="10.28515625" style="3" customWidth="1"/>
    <col min="11266" max="11266" width="10.85546875" style="3" customWidth="1"/>
    <col min="11267" max="11267" width="7.7109375" style="3" bestFit="1" customWidth="1"/>
    <col min="11268" max="11269" width="8.85546875" style="3"/>
    <col min="11270" max="11270" width="27.7109375" style="3" customWidth="1"/>
    <col min="11271" max="11516" width="8.85546875" style="3"/>
    <col min="11517" max="11517" width="3.85546875" style="3" customWidth="1"/>
    <col min="11518" max="11518" width="34" style="3" customWidth="1"/>
    <col min="11519" max="11519" width="6.7109375" style="3" customWidth="1"/>
    <col min="11520" max="11520" width="6.28515625" style="3" customWidth="1"/>
    <col min="11521" max="11521" width="10.28515625" style="3" customWidth="1"/>
    <col min="11522" max="11522" width="10.85546875" style="3" customWidth="1"/>
    <col min="11523" max="11523" width="7.7109375" style="3" bestFit="1" customWidth="1"/>
    <col min="11524" max="11525" width="8.85546875" style="3"/>
    <col min="11526" max="11526" width="27.7109375" style="3" customWidth="1"/>
    <col min="11527" max="11772" width="8.85546875" style="3"/>
    <col min="11773" max="11773" width="3.85546875" style="3" customWidth="1"/>
    <col min="11774" max="11774" width="34" style="3" customWidth="1"/>
    <col min="11775" max="11775" width="6.7109375" style="3" customWidth="1"/>
    <col min="11776" max="11776" width="6.28515625" style="3" customWidth="1"/>
    <col min="11777" max="11777" width="10.28515625" style="3" customWidth="1"/>
    <col min="11778" max="11778" width="10.85546875" style="3" customWidth="1"/>
    <col min="11779" max="11779" width="7.7109375" style="3" bestFit="1" customWidth="1"/>
    <col min="11780" max="11781" width="8.85546875" style="3"/>
    <col min="11782" max="11782" width="27.7109375" style="3" customWidth="1"/>
    <col min="11783" max="12028" width="8.85546875" style="3"/>
    <col min="12029" max="12029" width="3.85546875" style="3" customWidth="1"/>
    <col min="12030" max="12030" width="34" style="3" customWidth="1"/>
    <col min="12031" max="12031" width="6.7109375" style="3" customWidth="1"/>
    <col min="12032" max="12032" width="6.28515625" style="3" customWidth="1"/>
    <col min="12033" max="12033" width="10.28515625" style="3" customWidth="1"/>
    <col min="12034" max="12034" width="10.85546875" style="3" customWidth="1"/>
    <col min="12035" max="12035" width="7.7109375" style="3" bestFit="1" customWidth="1"/>
    <col min="12036" max="12037" width="8.85546875" style="3"/>
    <col min="12038" max="12038" width="27.7109375" style="3" customWidth="1"/>
    <col min="12039" max="12284" width="8.85546875" style="3"/>
    <col min="12285" max="12285" width="3.85546875" style="3" customWidth="1"/>
    <col min="12286" max="12286" width="34" style="3" customWidth="1"/>
    <col min="12287" max="12287" width="6.7109375" style="3" customWidth="1"/>
    <col min="12288" max="12288" width="6.28515625" style="3" customWidth="1"/>
    <col min="12289" max="12289" width="10.28515625" style="3" customWidth="1"/>
    <col min="12290" max="12290" width="10.85546875" style="3" customWidth="1"/>
    <col min="12291" max="12291" width="7.7109375" style="3" bestFit="1" customWidth="1"/>
    <col min="12292" max="12293" width="8.85546875" style="3"/>
    <col min="12294" max="12294" width="27.7109375" style="3" customWidth="1"/>
    <col min="12295" max="12540" width="8.85546875" style="3"/>
    <col min="12541" max="12541" width="3.85546875" style="3" customWidth="1"/>
    <col min="12542" max="12542" width="34" style="3" customWidth="1"/>
    <col min="12543" max="12543" width="6.7109375" style="3" customWidth="1"/>
    <col min="12544" max="12544" width="6.28515625" style="3" customWidth="1"/>
    <col min="12545" max="12545" width="10.28515625" style="3" customWidth="1"/>
    <col min="12546" max="12546" width="10.85546875" style="3" customWidth="1"/>
    <col min="12547" max="12547" width="7.7109375" style="3" bestFit="1" customWidth="1"/>
    <col min="12548" max="12549" width="8.85546875" style="3"/>
    <col min="12550" max="12550" width="27.7109375" style="3" customWidth="1"/>
    <col min="12551" max="12796" width="8.85546875" style="3"/>
    <col min="12797" max="12797" width="3.85546875" style="3" customWidth="1"/>
    <col min="12798" max="12798" width="34" style="3" customWidth="1"/>
    <col min="12799" max="12799" width="6.7109375" style="3" customWidth="1"/>
    <col min="12800" max="12800" width="6.28515625" style="3" customWidth="1"/>
    <col min="12801" max="12801" width="10.28515625" style="3" customWidth="1"/>
    <col min="12802" max="12802" width="10.85546875" style="3" customWidth="1"/>
    <col min="12803" max="12803" width="7.7109375" style="3" bestFit="1" customWidth="1"/>
    <col min="12804" max="12805" width="8.85546875" style="3"/>
    <col min="12806" max="12806" width="27.7109375" style="3" customWidth="1"/>
    <col min="12807" max="13052" width="8.85546875" style="3"/>
    <col min="13053" max="13053" width="3.85546875" style="3" customWidth="1"/>
    <col min="13054" max="13054" width="34" style="3" customWidth="1"/>
    <col min="13055" max="13055" width="6.7109375" style="3" customWidth="1"/>
    <col min="13056" max="13056" width="6.28515625" style="3" customWidth="1"/>
    <col min="13057" max="13057" width="10.28515625" style="3" customWidth="1"/>
    <col min="13058" max="13058" width="10.85546875" style="3" customWidth="1"/>
    <col min="13059" max="13059" width="7.7109375" style="3" bestFit="1" customWidth="1"/>
    <col min="13060" max="13061" width="8.85546875" style="3"/>
    <col min="13062" max="13062" width="27.7109375" style="3" customWidth="1"/>
    <col min="13063" max="13308" width="8.85546875" style="3"/>
    <col min="13309" max="13309" width="3.85546875" style="3" customWidth="1"/>
    <col min="13310" max="13310" width="34" style="3" customWidth="1"/>
    <col min="13311" max="13311" width="6.7109375" style="3" customWidth="1"/>
    <col min="13312" max="13312" width="6.28515625" style="3" customWidth="1"/>
    <col min="13313" max="13313" width="10.28515625" style="3" customWidth="1"/>
    <col min="13314" max="13314" width="10.85546875" style="3" customWidth="1"/>
    <col min="13315" max="13315" width="7.7109375" style="3" bestFit="1" customWidth="1"/>
    <col min="13316" max="13317" width="8.85546875" style="3"/>
    <col min="13318" max="13318" width="27.7109375" style="3" customWidth="1"/>
    <col min="13319" max="13564" width="8.85546875" style="3"/>
    <col min="13565" max="13565" width="3.85546875" style="3" customWidth="1"/>
    <col min="13566" max="13566" width="34" style="3" customWidth="1"/>
    <col min="13567" max="13567" width="6.7109375" style="3" customWidth="1"/>
    <col min="13568" max="13568" width="6.28515625" style="3" customWidth="1"/>
    <col min="13569" max="13569" width="10.28515625" style="3" customWidth="1"/>
    <col min="13570" max="13570" width="10.85546875" style="3" customWidth="1"/>
    <col min="13571" max="13571" width="7.7109375" style="3" bestFit="1" customWidth="1"/>
    <col min="13572" max="13573" width="8.85546875" style="3"/>
    <col min="13574" max="13574" width="27.7109375" style="3" customWidth="1"/>
    <col min="13575" max="13820" width="8.85546875" style="3"/>
    <col min="13821" max="13821" width="3.85546875" style="3" customWidth="1"/>
    <col min="13822" max="13822" width="34" style="3" customWidth="1"/>
    <col min="13823" max="13823" width="6.7109375" style="3" customWidth="1"/>
    <col min="13824" max="13824" width="6.28515625" style="3" customWidth="1"/>
    <col min="13825" max="13825" width="10.28515625" style="3" customWidth="1"/>
    <col min="13826" max="13826" width="10.85546875" style="3" customWidth="1"/>
    <col min="13827" max="13827" width="7.7109375" style="3" bestFit="1" customWidth="1"/>
    <col min="13828" max="13829" width="8.85546875" style="3"/>
    <col min="13830" max="13830" width="27.7109375" style="3" customWidth="1"/>
    <col min="13831" max="14076" width="8.85546875" style="3"/>
    <col min="14077" max="14077" width="3.85546875" style="3" customWidth="1"/>
    <col min="14078" max="14078" width="34" style="3" customWidth="1"/>
    <col min="14079" max="14079" width="6.7109375" style="3" customWidth="1"/>
    <col min="14080" max="14080" width="6.28515625" style="3" customWidth="1"/>
    <col min="14081" max="14081" width="10.28515625" style="3" customWidth="1"/>
    <col min="14082" max="14082" width="10.85546875" style="3" customWidth="1"/>
    <col min="14083" max="14083" width="7.7109375" style="3" bestFit="1" customWidth="1"/>
    <col min="14084" max="14085" width="8.85546875" style="3"/>
    <col min="14086" max="14086" width="27.7109375" style="3" customWidth="1"/>
    <col min="14087" max="14332" width="8.85546875" style="3"/>
    <col min="14333" max="14333" width="3.85546875" style="3" customWidth="1"/>
    <col min="14334" max="14334" width="34" style="3" customWidth="1"/>
    <col min="14335" max="14335" width="6.7109375" style="3" customWidth="1"/>
    <col min="14336" max="14336" width="6.28515625" style="3" customWidth="1"/>
    <col min="14337" max="14337" width="10.28515625" style="3" customWidth="1"/>
    <col min="14338" max="14338" width="10.85546875" style="3" customWidth="1"/>
    <col min="14339" max="14339" width="7.7109375" style="3" bestFit="1" customWidth="1"/>
    <col min="14340" max="14341" width="8.85546875" style="3"/>
    <col min="14342" max="14342" width="27.7109375" style="3" customWidth="1"/>
    <col min="14343" max="14588" width="8.85546875" style="3"/>
    <col min="14589" max="14589" width="3.85546875" style="3" customWidth="1"/>
    <col min="14590" max="14590" width="34" style="3" customWidth="1"/>
    <col min="14591" max="14591" width="6.7109375" style="3" customWidth="1"/>
    <col min="14592" max="14592" width="6.28515625" style="3" customWidth="1"/>
    <col min="14593" max="14593" width="10.28515625" style="3" customWidth="1"/>
    <col min="14594" max="14594" width="10.85546875" style="3" customWidth="1"/>
    <col min="14595" max="14595" width="7.7109375" style="3" bestFit="1" customWidth="1"/>
    <col min="14596" max="14597" width="8.85546875" style="3"/>
    <col min="14598" max="14598" width="27.7109375" style="3" customWidth="1"/>
    <col min="14599" max="14844" width="8.85546875" style="3"/>
    <col min="14845" max="14845" width="3.85546875" style="3" customWidth="1"/>
    <col min="14846" max="14846" width="34" style="3" customWidth="1"/>
    <col min="14847" max="14847" width="6.7109375" style="3" customWidth="1"/>
    <col min="14848" max="14848" width="6.28515625" style="3" customWidth="1"/>
    <col min="14849" max="14849" width="10.28515625" style="3" customWidth="1"/>
    <col min="14850" max="14850" width="10.85546875" style="3" customWidth="1"/>
    <col min="14851" max="14851" width="7.7109375" style="3" bestFit="1" customWidth="1"/>
    <col min="14852" max="14853" width="8.85546875" style="3"/>
    <col min="14854" max="14854" width="27.7109375" style="3" customWidth="1"/>
    <col min="14855" max="15100" width="8.85546875" style="3"/>
    <col min="15101" max="15101" width="3.85546875" style="3" customWidth="1"/>
    <col min="15102" max="15102" width="34" style="3" customWidth="1"/>
    <col min="15103" max="15103" width="6.7109375" style="3" customWidth="1"/>
    <col min="15104" max="15104" width="6.28515625" style="3" customWidth="1"/>
    <col min="15105" max="15105" width="10.28515625" style="3" customWidth="1"/>
    <col min="15106" max="15106" width="10.85546875" style="3" customWidth="1"/>
    <col min="15107" max="15107" width="7.7109375" style="3" bestFit="1" customWidth="1"/>
    <col min="15108" max="15109" width="8.85546875" style="3"/>
    <col min="15110" max="15110" width="27.7109375" style="3" customWidth="1"/>
    <col min="15111" max="15356" width="8.85546875" style="3"/>
    <col min="15357" max="15357" width="3.85546875" style="3" customWidth="1"/>
    <col min="15358" max="15358" width="34" style="3" customWidth="1"/>
    <col min="15359" max="15359" width="6.7109375" style="3" customWidth="1"/>
    <col min="15360" max="15360" width="6.28515625" style="3" customWidth="1"/>
    <col min="15361" max="15361" width="10.28515625" style="3" customWidth="1"/>
    <col min="15362" max="15362" width="10.85546875" style="3" customWidth="1"/>
    <col min="15363" max="15363" width="7.7109375" style="3" bestFit="1" customWidth="1"/>
    <col min="15364" max="15365" width="8.85546875" style="3"/>
    <col min="15366" max="15366" width="27.7109375" style="3" customWidth="1"/>
    <col min="15367" max="15612" width="8.85546875" style="3"/>
    <col min="15613" max="15613" width="3.85546875" style="3" customWidth="1"/>
    <col min="15614" max="15614" width="34" style="3" customWidth="1"/>
    <col min="15615" max="15615" width="6.7109375" style="3" customWidth="1"/>
    <col min="15616" max="15616" width="6.28515625" style="3" customWidth="1"/>
    <col min="15617" max="15617" width="10.28515625" style="3" customWidth="1"/>
    <col min="15618" max="15618" width="10.85546875" style="3" customWidth="1"/>
    <col min="15619" max="15619" width="7.7109375" style="3" bestFit="1" customWidth="1"/>
    <col min="15620" max="15621" width="8.85546875" style="3"/>
    <col min="15622" max="15622" width="27.7109375" style="3" customWidth="1"/>
    <col min="15623" max="15868" width="8.85546875" style="3"/>
    <col min="15869" max="15869" width="3.85546875" style="3" customWidth="1"/>
    <col min="15870" max="15870" width="34" style="3" customWidth="1"/>
    <col min="15871" max="15871" width="6.7109375" style="3" customWidth="1"/>
    <col min="15872" max="15872" width="6.28515625" style="3" customWidth="1"/>
    <col min="15873" max="15873" width="10.28515625" style="3" customWidth="1"/>
    <col min="15874" max="15874" width="10.85546875" style="3" customWidth="1"/>
    <col min="15875" max="15875" width="7.7109375" style="3" bestFit="1" customWidth="1"/>
    <col min="15876" max="15877" width="8.85546875" style="3"/>
    <col min="15878" max="15878" width="27.7109375" style="3" customWidth="1"/>
    <col min="15879" max="16124" width="8.85546875" style="3"/>
    <col min="16125" max="16125" width="3.85546875" style="3" customWidth="1"/>
    <col min="16126" max="16126" width="34" style="3" customWidth="1"/>
    <col min="16127" max="16127" width="6.7109375" style="3" customWidth="1"/>
    <col min="16128" max="16128" width="6.28515625" style="3" customWidth="1"/>
    <col min="16129" max="16129" width="10.28515625" style="3" customWidth="1"/>
    <col min="16130" max="16130" width="10.85546875" style="3" customWidth="1"/>
    <col min="16131" max="16131" width="7.7109375" style="3" bestFit="1" customWidth="1"/>
    <col min="16132" max="16133" width="8.85546875" style="3"/>
    <col min="16134" max="16134" width="27.7109375" style="3" customWidth="1"/>
    <col min="16135" max="16380" width="8.85546875" style="3"/>
    <col min="16381" max="16381" width="8.85546875" style="3" customWidth="1"/>
    <col min="16382" max="16384" width="8.85546875" style="3"/>
  </cols>
  <sheetData>
    <row r="1" spans="1:6" s="1" customFormat="1" ht="25.5" x14ac:dyDescent="0.25">
      <c r="A1" s="27" t="s">
        <v>63</v>
      </c>
      <c r="B1" s="28" t="s">
        <v>62</v>
      </c>
      <c r="C1" s="29" t="s">
        <v>0</v>
      </c>
      <c r="D1" s="29" t="s">
        <v>1</v>
      </c>
      <c r="E1" s="87" t="s">
        <v>2</v>
      </c>
      <c r="F1" s="87" t="s">
        <v>3</v>
      </c>
    </row>
    <row r="2" spans="1:6" s="1" customFormat="1" x14ac:dyDescent="0.25">
      <c r="A2" s="30"/>
      <c r="B2" s="31"/>
      <c r="C2" s="32"/>
      <c r="D2" s="32"/>
      <c r="E2" s="88"/>
      <c r="F2" s="88"/>
    </row>
    <row r="3" spans="1:6" s="1" customFormat="1" x14ac:dyDescent="0.25">
      <c r="A3" s="33">
        <v>1</v>
      </c>
      <c r="B3" s="34" t="s">
        <v>4</v>
      </c>
      <c r="C3" s="32"/>
      <c r="D3" s="35"/>
      <c r="E3" s="89"/>
      <c r="F3" s="89"/>
    </row>
    <row r="4" spans="1:6" s="1" customFormat="1" ht="15.2" customHeight="1" x14ac:dyDescent="0.2">
      <c r="A4" s="36"/>
      <c r="B4" s="31"/>
      <c r="C4" s="32"/>
      <c r="D4" s="37"/>
      <c r="E4" s="90"/>
      <c r="F4" s="91"/>
    </row>
    <row r="5" spans="1:6" ht="153" x14ac:dyDescent="0.2">
      <c r="A5" s="38" t="s">
        <v>5</v>
      </c>
      <c r="B5" s="39" t="s">
        <v>8</v>
      </c>
      <c r="C5" s="32"/>
      <c r="D5" s="40"/>
      <c r="E5" s="92"/>
      <c r="F5" s="93"/>
    </row>
    <row r="6" spans="1:6" s="4" customFormat="1" x14ac:dyDescent="0.2">
      <c r="A6" s="38"/>
      <c r="B6" s="41" t="s">
        <v>9</v>
      </c>
      <c r="C6" s="29" t="s">
        <v>10</v>
      </c>
      <c r="D6" s="42">
        <v>0.23</v>
      </c>
      <c r="E6" s="94"/>
      <c r="F6" s="95">
        <f>D6*E6</f>
        <v>0</v>
      </c>
    </row>
    <row r="7" spans="1:6" s="4" customFormat="1" x14ac:dyDescent="0.2">
      <c r="A7" s="38"/>
      <c r="B7" s="43"/>
      <c r="C7" s="32"/>
      <c r="D7" s="44"/>
      <c r="E7" s="92"/>
      <c r="F7" s="93"/>
    </row>
    <row r="8" spans="1:6" ht="102" x14ac:dyDescent="0.2">
      <c r="A8" s="38" t="s">
        <v>7</v>
      </c>
      <c r="B8" s="39" t="s">
        <v>146</v>
      </c>
      <c r="C8" s="32"/>
      <c r="D8" s="40"/>
      <c r="E8" s="92"/>
      <c r="F8" s="93"/>
    </row>
    <row r="9" spans="1:6" s="4" customFormat="1" x14ac:dyDescent="0.2">
      <c r="A9" s="38"/>
      <c r="B9" s="45" t="s">
        <v>12</v>
      </c>
      <c r="C9" s="29" t="s">
        <v>10</v>
      </c>
      <c r="D9" s="42">
        <v>0.23</v>
      </c>
      <c r="E9" s="94"/>
      <c r="F9" s="95">
        <f>D9*E9</f>
        <v>0</v>
      </c>
    </row>
    <row r="10" spans="1:6" s="4" customFormat="1" x14ac:dyDescent="0.2">
      <c r="A10" s="38"/>
      <c r="B10" s="45" t="s">
        <v>13</v>
      </c>
      <c r="C10" s="29" t="s">
        <v>10</v>
      </c>
      <c r="D10" s="42">
        <v>0.23</v>
      </c>
      <c r="E10" s="94"/>
      <c r="F10" s="95">
        <f>D10*E10</f>
        <v>0</v>
      </c>
    </row>
    <row r="11" spans="1:6" s="4" customFormat="1" x14ac:dyDescent="0.2">
      <c r="A11" s="38"/>
      <c r="B11" s="45" t="s">
        <v>14</v>
      </c>
      <c r="C11" s="29" t="s">
        <v>10</v>
      </c>
      <c r="D11" s="42">
        <v>0.23</v>
      </c>
      <c r="E11" s="94"/>
      <c r="F11" s="95">
        <f>D11*E11</f>
        <v>0</v>
      </c>
    </row>
    <row r="12" spans="1:6" s="4" customFormat="1" x14ac:dyDescent="0.2">
      <c r="A12" s="38"/>
      <c r="B12" s="43"/>
      <c r="C12" s="32"/>
      <c r="D12" s="44"/>
      <c r="E12" s="92"/>
      <c r="F12" s="93"/>
    </row>
    <row r="13" spans="1:6" ht="76.5" x14ac:dyDescent="0.2">
      <c r="A13" s="38" t="s">
        <v>11</v>
      </c>
      <c r="B13" s="47" t="s">
        <v>138</v>
      </c>
      <c r="C13" s="32"/>
      <c r="D13" s="40"/>
      <c r="E13" s="92"/>
      <c r="F13" s="93"/>
    </row>
    <row r="14" spans="1:6" s="4" customFormat="1" x14ac:dyDescent="0.2">
      <c r="A14" s="38"/>
      <c r="B14" s="45" t="s">
        <v>114</v>
      </c>
      <c r="C14" s="29" t="s">
        <v>21</v>
      </c>
      <c r="D14" s="42">
        <v>337</v>
      </c>
      <c r="E14" s="94"/>
      <c r="F14" s="95">
        <f>D14*E14</f>
        <v>0</v>
      </c>
    </row>
    <row r="15" spans="1:6" s="4" customFormat="1" ht="17.649999999999999" customHeight="1" x14ac:dyDescent="0.2">
      <c r="A15" s="38"/>
      <c r="B15" s="45" t="s">
        <v>115</v>
      </c>
      <c r="C15" s="29" t="s">
        <v>21</v>
      </c>
      <c r="D15" s="42">
        <v>17</v>
      </c>
      <c r="E15" s="94"/>
      <c r="F15" s="95">
        <f>D15*E15</f>
        <v>0</v>
      </c>
    </row>
    <row r="16" spans="1:6" s="4" customFormat="1" x14ac:dyDescent="0.2">
      <c r="A16" s="38"/>
      <c r="B16" s="48"/>
      <c r="C16" s="32"/>
      <c r="D16" s="44"/>
      <c r="E16" s="92"/>
      <c r="F16" s="93"/>
    </row>
    <row r="17" spans="1:6" ht="140.25" x14ac:dyDescent="0.2">
      <c r="A17" s="38" t="s">
        <v>15</v>
      </c>
      <c r="B17" s="47" t="s">
        <v>23</v>
      </c>
      <c r="C17" s="32"/>
      <c r="D17" s="40"/>
      <c r="E17" s="92"/>
      <c r="F17" s="93"/>
    </row>
    <row r="18" spans="1:6" s="4" customFormat="1" ht="27.2" customHeight="1" x14ac:dyDescent="0.2">
      <c r="A18" s="38"/>
      <c r="B18" s="45" t="s">
        <v>24</v>
      </c>
      <c r="C18" s="49" t="s">
        <v>17</v>
      </c>
      <c r="D18" s="42">
        <v>255</v>
      </c>
      <c r="E18" s="94"/>
      <c r="F18" s="95">
        <f>D18*E18</f>
        <v>0</v>
      </c>
    </row>
    <row r="19" spans="1:6" s="4" customFormat="1" ht="27.2" customHeight="1" x14ac:dyDescent="0.2">
      <c r="A19" s="38"/>
      <c r="B19" s="45" t="s">
        <v>116</v>
      </c>
      <c r="C19" s="49" t="s">
        <v>17</v>
      </c>
      <c r="D19" s="42">
        <v>100</v>
      </c>
      <c r="E19" s="94"/>
      <c r="F19" s="95">
        <f>D19*E19</f>
        <v>0</v>
      </c>
    </row>
    <row r="20" spans="1:6" s="4" customFormat="1" x14ac:dyDescent="0.2">
      <c r="A20" s="38"/>
      <c r="B20" s="46"/>
      <c r="C20" s="32"/>
      <c r="D20" s="50"/>
      <c r="E20" s="92"/>
      <c r="F20" s="93"/>
    </row>
    <row r="21" spans="1:6" ht="38.25" x14ac:dyDescent="0.2">
      <c r="A21" s="38" t="s">
        <v>117</v>
      </c>
      <c r="B21" s="39" t="s">
        <v>107</v>
      </c>
      <c r="C21" s="26"/>
      <c r="D21" s="40"/>
      <c r="E21" s="92"/>
      <c r="F21" s="93"/>
    </row>
    <row r="22" spans="1:6" s="4" customFormat="1" x14ac:dyDescent="0.2">
      <c r="A22" s="38"/>
      <c r="B22" s="45" t="s">
        <v>108</v>
      </c>
      <c r="C22" s="49" t="s">
        <v>18</v>
      </c>
      <c r="D22" s="42">
        <v>3</v>
      </c>
      <c r="E22" s="94"/>
      <c r="F22" s="95">
        <f>D22*E22</f>
        <v>0</v>
      </c>
    </row>
    <row r="23" spans="1:6" s="4" customFormat="1" x14ac:dyDescent="0.2">
      <c r="A23" s="38"/>
      <c r="B23" s="46"/>
      <c r="C23" s="51"/>
      <c r="D23" s="44"/>
      <c r="E23" s="92"/>
      <c r="F23" s="93"/>
    </row>
    <row r="24" spans="1:6" ht="93.6" customHeight="1" x14ac:dyDescent="0.2">
      <c r="A24" s="38" t="s">
        <v>118</v>
      </c>
      <c r="B24" s="39" t="s">
        <v>25</v>
      </c>
      <c r="C24" s="32"/>
      <c r="D24" s="40"/>
      <c r="E24" s="92"/>
      <c r="F24" s="93"/>
    </row>
    <row r="25" spans="1:6" s="4" customFormat="1" x14ac:dyDescent="0.2">
      <c r="A25" s="38"/>
      <c r="B25" s="45" t="s">
        <v>26</v>
      </c>
      <c r="C25" s="29" t="s">
        <v>6</v>
      </c>
      <c r="D25" s="52">
        <v>1</v>
      </c>
      <c r="E25" s="94"/>
      <c r="F25" s="95">
        <f>D25*E25</f>
        <v>0</v>
      </c>
    </row>
    <row r="26" spans="1:6" ht="12.95" customHeight="1" x14ac:dyDescent="0.2">
      <c r="A26" s="38"/>
      <c r="B26" s="53"/>
      <c r="C26" s="32"/>
      <c r="D26" s="40"/>
      <c r="E26" s="92"/>
      <c r="F26" s="93"/>
    </row>
    <row r="27" spans="1:6" ht="106.15" customHeight="1" x14ac:dyDescent="0.2">
      <c r="A27" s="38" t="s">
        <v>19</v>
      </c>
      <c r="B27" s="54" t="s">
        <v>27</v>
      </c>
      <c r="C27" s="32"/>
      <c r="D27" s="44"/>
      <c r="E27" s="92"/>
      <c r="F27" s="93"/>
    </row>
    <row r="28" spans="1:6" s="4" customFormat="1" x14ac:dyDescent="0.2">
      <c r="A28" s="38"/>
      <c r="B28" s="45" t="s">
        <v>26</v>
      </c>
      <c r="C28" s="29" t="s">
        <v>6</v>
      </c>
      <c r="D28" s="52">
        <v>1</v>
      </c>
      <c r="E28" s="94"/>
      <c r="F28" s="95">
        <f>D28*E28</f>
        <v>0</v>
      </c>
    </row>
    <row r="29" spans="1:6" s="11" customFormat="1" x14ac:dyDescent="0.2">
      <c r="A29" s="55"/>
      <c r="B29" s="56"/>
      <c r="C29" s="57"/>
      <c r="D29" s="58"/>
      <c r="E29" s="96"/>
      <c r="F29" s="97"/>
    </row>
    <row r="30" spans="1:6" ht="45.2" customHeight="1" x14ac:dyDescent="0.2">
      <c r="A30" s="38" t="s">
        <v>22</v>
      </c>
      <c r="B30" s="122" t="s">
        <v>151</v>
      </c>
      <c r="C30" s="32"/>
      <c r="D30" s="44"/>
      <c r="E30" s="92"/>
      <c r="F30" s="93"/>
    </row>
    <row r="31" spans="1:6" ht="45.2" customHeight="1" x14ac:dyDescent="0.2">
      <c r="A31" s="38"/>
      <c r="B31" s="75" t="s">
        <v>152</v>
      </c>
      <c r="C31" s="32"/>
      <c r="D31" s="44"/>
      <c r="E31" s="92"/>
      <c r="F31" s="93"/>
    </row>
    <row r="32" spans="1:6" ht="55.7" customHeight="1" x14ac:dyDescent="0.2">
      <c r="A32" s="38"/>
      <c r="B32" s="75" t="s">
        <v>148</v>
      </c>
      <c r="C32" s="32"/>
      <c r="D32" s="44"/>
      <c r="E32" s="92"/>
      <c r="F32" s="93"/>
    </row>
    <row r="33" spans="1:6" x14ac:dyDescent="0.2">
      <c r="A33" s="38"/>
      <c r="B33" s="75" t="s">
        <v>149</v>
      </c>
      <c r="C33" s="32"/>
      <c r="D33" s="44"/>
      <c r="E33" s="92"/>
      <c r="F33" s="93"/>
    </row>
    <row r="34" spans="1:6" ht="38.25" x14ac:dyDescent="0.2">
      <c r="A34" s="38"/>
      <c r="B34" s="75" t="s">
        <v>150</v>
      </c>
      <c r="C34" s="32"/>
      <c r="D34" s="44"/>
      <c r="E34" s="92"/>
      <c r="F34" s="93"/>
    </row>
    <row r="35" spans="1:6" s="4" customFormat="1" x14ac:dyDescent="0.2">
      <c r="A35" s="38"/>
      <c r="B35" s="121" t="s">
        <v>157</v>
      </c>
      <c r="C35" s="29" t="s">
        <v>18</v>
      </c>
      <c r="D35" s="52">
        <v>7</v>
      </c>
      <c r="E35" s="94"/>
      <c r="F35" s="95">
        <f>D35*E35</f>
        <v>0</v>
      </c>
    </row>
    <row r="36" spans="1:6" s="11" customFormat="1" x14ac:dyDescent="0.2">
      <c r="A36" s="55"/>
      <c r="B36" s="56"/>
      <c r="C36" s="57"/>
      <c r="D36" s="58"/>
      <c r="E36" s="96"/>
      <c r="F36" s="97"/>
    </row>
    <row r="37" spans="1:6" s="1" customFormat="1" x14ac:dyDescent="0.2">
      <c r="A37" s="33">
        <v>1</v>
      </c>
      <c r="B37" s="34" t="s">
        <v>126</v>
      </c>
      <c r="C37" s="32"/>
      <c r="D37" s="37"/>
      <c r="E37" s="98"/>
      <c r="F37" s="99">
        <f>SUM(F4:F36)</f>
        <v>0</v>
      </c>
    </row>
    <row r="38" spans="1:6" x14ac:dyDescent="0.2">
      <c r="A38" s="38"/>
      <c r="B38" s="59"/>
      <c r="C38" s="60"/>
      <c r="D38" s="37"/>
      <c r="E38" s="92"/>
      <c r="F38" s="93"/>
    </row>
    <row r="39" spans="1:6" x14ac:dyDescent="0.2">
      <c r="A39" s="33">
        <v>2</v>
      </c>
      <c r="B39" s="34" t="s">
        <v>28</v>
      </c>
      <c r="C39" s="32"/>
      <c r="D39" s="3"/>
      <c r="E39" s="100"/>
    </row>
    <row r="40" spans="1:6" x14ac:dyDescent="0.2">
      <c r="A40" s="36"/>
      <c r="B40" s="31"/>
      <c r="C40" s="32"/>
      <c r="D40" s="3"/>
      <c r="E40" s="100"/>
    </row>
    <row r="41" spans="1:6" ht="189.2" customHeight="1" x14ac:dyDescent="0.2">
      <c r="A41" s="38" t="s">
        <v>29</v>
      </c>
      <c r="B41" s="25" t="s">
        <v>53</v>
      </c>
      <c r="C41" s="32"/>
      <c r="D41" s="40"/>
      <c r="E41" s="92"/>
      <c r="F41" s="93"/>
    </row>
    <row r="42" spans="1:6" s="4" customFormat="1" x14ac:dyDescent="0.2">
      <c r="A42" s="38"/>
      <c r="B42" s="45" t="s">
        <v>30</v>
      </c>
      <c r="C42" s="29" t="s">
        <v>31</v>
      </c>
      <c r="D42" s="61">
        <v>150</v>
      </c>
      <c r="E42" s="94"/>
      <c r="F42" s="101">
        <f>D42*E42</f>
        <v>0</v>
      </c>
    </row>
    <row r="43" spans="1:6" x14ac:dyDescent="0.2">
      <c r="A43" s="36"/>
      <c r="B43" s="31"/>
      <c r="C43" s="32"/>
      <c r="D43" s="37"/>
      <c r="E43" s="90"/>
      <c r="F43" s="91"/>
    </row>
    <row r="44" spans="1:6" ht="242.25" x14ac:dyDescent="0.2">
      <c r="A44" s="38" t="s">
        <v>32</v>
      </c>
      <c r="B44" s="47" t="s">
        <v>54</v>
      </c>
      <c r="C44" s="32"/>
      <c r="D44" s="40"/>
      <c r="E44" s="92"/>
      <c r="F44" s="93"/>
    </row>
    <row r="45" spans="1:6" s="4" customFormat="1" x14ac:dyDescent="0.2">
      <c r="A45" s="38"/>
      <c r="B45" s="45" t="s">
        <v>30</v>
      </c>
      <c r="C45" s="29" t="s">
        <v>31</v>
      </c>
      <c r="D45" s="62">
        <v>103</v>
      </c>
      <c r="E45" s="94"/>
      <c r="F45" s="101">
        <f>D45*E45</f>
        <v>0</v>
      </c>
    </row>
    <row r="46" spans="1:6" s="6" customFormat="1" x14ac:dyDescent="0.2">
      <c r="A46" s="63"/>
      <c r="B46" s="64"/>
      <c r="C46" s="65"/>
      <c r="D46" s="63"/>
      <c r="E46" s="102"/>
      <c r="F46" s="102"/>
    </row>
    <row r="47" spans="1:6" ht="167.65" customHeight="1" x14ac:dyDescent="0.2">
      <c r="A47" s="38" t="s">
        <v>55</v>
      </c>
      <c r="B47" s="39" t="s">
        <v>34</v>
      </c>
      <c r="C47" s="32"/>
      <c r="D47" s="40"/>
      <c r="E47" s="92"/>
      <c r="F47" s="93"/>
    </row>
    <row r="48" spans="1:6" s="4" customFormat="1" x14ac:dyDescent="0.2">
      <c r="A48" s="66"/>
      <c r="B48" s="45" t="s">
        <v>30</v>
      </c>
      <c r="C48" s="29" t="s">
        <v>31</v>
      </c>
      <c r="D48" s="42">
        <v>12</v>
      </c>
      <c r="E48" s="94"/>
      <c r="F48" s="95">
        <f>D48*E48</f>
        <v>0</v>
      </c>
    </row>
    <row r="49" spans="1:6" s="4" customFormat="1" ht="16.350000000000001" customHeight="1" x14ac:dyDescent="0.2">
      <c r="A49" s="66"/>
      <c r="B49" s="67"/>
      <c r="C49" s="32"/>
      <c r="D49" s="44"/>
      <c r="E49" s="92"/>
      <c r="F49" s="93"/>
    </row>
    <row r="50" spans="1:6" ht="89.25" x14ac:dyDescent="0.2">
      <c r="A50" s="38" t="s">
        <v>56</v>
      </c>
      <c r="B50" s="39" t="s">
        <v>35</v>
      </c>
      <c r="C50" s="32"/>
      <c r="D50" s="40"/>
      <c r="E50" s="92"/>
      <c r="F50" s="93"/>
    </row>
    <row r="51" spans="1:6" s="4" customFormat="1" x14ac:dyDescent="0.25">
      <c r="A51" s="66"/>
      <c r="B51" s="45" t="s">
        <v>16</v>
      </c>
      <c r="C51" s="29" t="s">
        <v>17</v>
      </c>
      <c r="D51" s="68">
        <v>913</v>
      </c>
      <c r="E51" s="103"/>
      <c r="F51" s="104">
        <f>D51*E51</f>
        <v>0</v>
      </c>
    </row>
    <row r="52" spans="1:6" s="4" customFormat="1" x14ac:dyDescent="0.2">
      <c r="A52" s="66"/>
      <c r="B52" s="46"/>
      <c r="C52" s="32"/>
      <c r="D52" s="44"/>
      <c r="E52" s="92"/>
      <c r="F52" s="93"/>
    </row>
    <row r="53" spans="1:6" ht="96.4" customHeight="1" x14ac:dyDescent="0.2">
      <c r="A53" s="38" t="s">
        <v>33</v>
      </c>
      <c r="B53" s="39" t="s">
        <v>36</v>
      </c>
      <c r="C53" s="32"/>
      <c r="D53" s="40"/>
      <c r="E53" s="92"/>
      <c r="F53" s="93"/>
    </row>
    <row r="54" spans="1:6" s="4" customFormat="1" x14ac:dyDescent="0.25">
      <c r="A54" s="66"/>
      <c r="B54" s="45" t="s">
        <v>16</v>
      </c>
      <c r="C54" s="29" t="s">
        <v>17</v>
      </c>
      <c r="D54" s="68">
        <v>568</v>
      </c>
      <c r="E54" s="103"/>
      <c r="F54" s="104">
        <f>D54*E54</f>
        <v>0</v>
      </c>
    </row>
    <row r="55" spans="1:6" s="4" customFormat="1" x14ac:dyDescent="0.25">
      <c r="A55" s="66"/>
      <c r="B55" s="46"/>
      <c r="C55" s="32"/>
      <c r="D55" s="69"/>
      <c r="E55" s="105"/>
      <c r="F55" s="106"/>
    </row>
    <row r="56" spans="1:6" ht="28.5" customHeight="1" x14ac:dyDescent="0.2">
      <c r="A56" s="38" t="s">
        <v>153</v>
      </c>
      <c r="B56" s="122" t="s">
        <v>154</v>
      </c>
      <c r="C56" s="32"/>
      <c r="D56" s="44"/>
      <c r="E56" s="92"/>
      <c r="F56" s="93"/>
    </row>
    <row r="57" spans="1:6" ht="51" x14ac:dyDescent="0.2">
      <c r="A57" s="38"/>
      <c r="B57" s="75" t="s">
        <v>155</v>
      </c>
      <c r="C57" s="32"/>
      <c r="D57" s="44"/>
      <c r="E57" s="92"/>
      <c r="F57" s="93"/>
    </row>
    <row r="58" spans="1:6" ht="25.5" x14ac:dyDescent="0.2">
      <c r="A58" s="38"/>
      <c r="B58" s="75" t="s">
        <v>156</v>
      </c>
      <c r="C58" s="32"/>
      <c r="D58" s="44"/>
      <c r="E58" s="92"/>
      <c r="F58" s="93"/>
    </row>
    <row r="59" spans="1:6" s="4" customFormat="1" ht="12.95" customHeight="1" x14ac:dyDescent="0.2">
      <c r="A59" s="38"/>
      <c r="B59" s="121" t="s">
        <v>157</v>
      </c>
      <c r="C59" s="29" t="s">
        <v>18</v>
      </c>
      <c r="D59" s="52">
        <v>7</v>
      </c>
      <c r="E59" s="94"/>
      <c r="F59" s="95">
        <f>D59*E59</f>
        <v>0</v>
      </c>
    </row>
    <row r="60" spans="1:6" s="11" customFormat="1" x14ac:dyDescent="0.2">
      <c r="A60" s="55"/>
      <c r="B60" s="56"/>
      <c r="C60" s="57"/>
      <c r="D60" s="58"/>
      <c r="E60" s="96"/>
      <c r="F60" s="97"/>
    </row>
    <row r="61" spans="1:6" s="1" customFormat="1" x14ac:dyDescent="0.2">
      <c r="A61" s="33">
        <v>2</v>
      </c>
      <c r="B61" s="34" t="s">
        <v>127</v>
      </c>
      <c r="C61" s="32"/>
      <c r="D61" s="37"/>
      <c r="E61" s="98"/>
      <c r="F61" s="99">
        <f>SUM(F40:F60)</f>
        <v>0</v>
      </c>
    </row>
    <row r="62" spans="1:6" x14ac:dyDescent="0.2">
      <c r="C62" s="70"/>
      <c r="D62" s="40"/>
    </row>
    <row r="63" spans="1:6" x14ac:dyDescent="0.2">
      <c r="A63" s="33">
        <v>3</v>
      </c>
      <c r="B63" s="34" t="s">
        <v>37</v>
      </c>
      <c r="C63" s="32"/>
      <c r="D63" s="3"/>
      <c r="E63" s="100"/>
    </row>
    <row r="64" spans="1:6" x14ac:dyDescent="0.2">
      <c r="A64" s="36"/>
      <c r="B64" s="31"/>
      <c r="C64" s="32"/>
      <c r="D64" s="37"/>
      <c r="E64" s="90"/>
      <c r="F64" s="91"/>
    </row>
    <row r="65" spans="1:6" ht="196.35" customHeight="1" x14ac:dyDescent="0.2">
      <c r="A65" s="38" t="s">
        <v>38</v>
      </c>
      <c r="B65" s="47" t="s">
        <v>39</v>
      </c>
      <c r="C65" s="32"/>
      <c r="D65" s="40"/>
      <c r="E65" s="92"/>
      <c r="F65" s="93"/>
    </row>
    <row r="66" spans="1:6" s="4" customFormat="1" x14ac:dyDescent="0.2">
      <c r="A66" s="36"/>
      <c r="B66" s="45" t="s">
        <v>20</v>
      </c>
      <c r="C66" s="29" t="s">
        <v>21</v>
      </c>
      <c r="D66" s="42">
        <v>240</v>
      </c>
      <c r="E66" s="94"/>
      <c r="F66" s="95">
        <f>D66*E66</f>
        <v>0</v>
      </c>
    </row>
    <row r="67" spans="1:6" x14ac:dyDescent="0.2">
      <c r="A67" s="36"/>
      <c r="B67" s="31"/>
      <c r="C67" s="32"/>
      <c r="D67" s="37"/>
      <c r="E67" s="98"/>
      <c r="F67" s="93"/>
    </row>
    <row r="68" spans="1:6" ht="165.75" x14ac:dyDescent="0.2">
      <c r="A68" s="38" t="s">
        <v>40</v>
      </c>
      <c r="B68" s="47" t="s">
        <v>41</v>
      </c>
      <c r="C68" s="32"/>
      <c r="D68" s="40"/>
      <c r="E68" s="92"/>
      <c r="F68" s="93"/>
    </row>
    <row r="69" spans="1:6" s="4" customFormat="1" x14ac:dyDescent="0.2">
      <c r="A69" s="36"/>
      <c r="B69" s="45" t="s">
        <v>20</v>
      </c>
      <c r="C69" s="29" t="s">
        <v>21</v>
      </c>
      <c r="D69" s="42">
        <v>221</v>
      </c>
      <c r="E69" s="94"/>
      <c r="F69" s="95">
        <f>D69*E69</f>
        <v>0</v>
      </c>
    </row>
    <row r="70" spans="1:6" s="4" customFormat="1" x14ac:dyDescent="0.2">
      <c r="A70" s="36"/>
      <c r="B70" s="46"/>
      <c r="C70" s="32"/>
      <c r="D70" s="44"/>
      <c r="E70" s="92"/>
      <c r="F70" s="93"/>
    </row>
    <row r="71" spans="1:6" s="1" customFormat="1" x14ac:dyDescent="0.2">
      <c r="A71" s="33">
        <v>3</v>
      </c>
      <c r="B71" s="34" t="s">
        <v>128</v>
      </c>
      <c r="C71" s="32"/>
      <c r="D71" s="37"/>
      <c r="E71" s="98"/>
      <c r="F71" s="99">
        <f>SUM(F64:F70)</f>
        <v>0</v>
      </c>
    </row>
    <row r="72" spans="1:6" x14ac:dyDescent="0.2">
      <c r="C72" s="70"/>
      <c r="D72" s="40"/>
    </row>
    <row r="73" spans="1:6" x14ac:dyDescent="0.2">
      <c r="A73" s="71">
        <v>4</v>
      </c>
      <c r="B73" s="34" t="s">
        <v>42</v>
      </c>
      <c r="C73" s="32"/>
      <c r="D73" s="3"/>
      <c r="E73" s="100"/>
    </row>
    <row r="74" spans="1:6" s="9" customFormat="1" x14ac:dyDescent="0.2">
      <c r="A74" s="36"/>
      <c r="B74" s="31"/>
      <c r="C74" s="32"/>
      <c r="D74" s="37"/>
      <c r="E74" s="98"/>
      <c r="F74" s="93"/>
    </row>
    <row r="75" spans="1:6" ht="168.4" customHeight="1" x14ac:dyDescent="0.2">
      <c r="A75" s="36" t="s">
        <v>43</v>
      </c>
      <c r="B75" s="39" t="s">
        <v>124</v>
      </c>
      <c r="C75" s="32"/>
      <c r="D75" s="40"/>
      <c r="E75" s="92"/>
      <c r="F75" s="93"/>
    </row>
    <row r="76" spans="1:6" s="4" customFormat="1" x14ac:dyDescent="0.2">
      <c r="A76" s="36"/>
      <c r="B76" s="45" t="s">
        <v>30</v>
      </c>
      <c r="C76" s="72" t="s">
        <v>31</v>
      </c>
      <c r="D76" s="42">
        <v>221</v>
      </c>
      <c r="E76" s="94"/>
      <c r="F76" s="95">
        <f>D76*E76</f>
        <v>0</v>
      </c>
    </row>
    <row r="77" spans="1:6" s="10" customFormat="1" x14ac:dyDescent="0.25">
      <c r="A77" s="31"/>
      <c r="B77" s="5"/>
      <c r="C77" s="32"/>
      <c r="D77" s="73"/>
      <c r="E77" s="107"/>
      <c r="F77" s="107"/>
    </row>
    <row r="78" spans="1:6" s="1" customFormat="1" x14ac:dyDescent="0.2">
      <c r="A78" s="33">
        <v>4</v>
      </c>
      <c r="B78" s="34" t="s">
        <v>129</v>
      </c>
      <c r="C78" s="32"/>
      <c r="D78" s="37"/>
      <c r="E78" s="98"/>
      <c r="F78" s="99">
        <f>SUM(F74:F77)</f>
        <v>0</v>
      </c>
    </row>
    <row r="79" spans="1:6" s="1" customFormat="1" x14ac:dyDescent="0.2">
      <c r="A79" s="36"/>
      <c r="B79" s="31"/>
      <c r="C79" s="32"/>
      <c r="D79" s="37"/>
      <c r="E79" s="98"/>
      <c r="F79" s="108"/>
    </row>
    <row r="80" spans="1:6" x14ac:dyDescent="0.2">
      <c r="A80" s="33">
        <v>5</v>
      </c>
      <c r="B80" s="34" t="s">
        <v>44</v>
      </c>
      <c r="C80" s="32"/>
      <c r="D80" s="3"/>
      <c r="E80" s="100"/>
    </row>
    <row r="81" spans="1:6" s="9" customFormat="1" x14ac:dyDescent="0.2">
      <c r="A81" s="36"/>
      <c r="B81" s="31"/>
      <c r="C81" s="32"/>
      <c r="D81" s="37"/>
      <c r="E81" s="98"/>
      <c r="F81" s="93"/>
    </row>
    <row r="82" spans="1:6" ht="166.7" customHeight="1" x14ac:dyDescent="0.2">
      <c r="A82" s="38" t="s">
        <v>45</v>
      </c>
      <c r="B82" s="47" t="s">
        <v>119</v>
      </c>
      <c r="C82" s="32"/>
      <c r="D82" s="40"/>
      <c r="E82" s="92"/>
      <c r="F82" s="93"/>
    </row>
    <row r="83" spans="1:6" s="4" customFormat="1" x14ac:dyDescent="0.2">
      <c r="A83" s="36"/>
      <c r="B83" s="45" t="s">
        <v>16</v>
      </c>
      <c r="C83" s="29" t="s">
        <v>17</v>
      </c>
      <c r="D83" s="42">
        <v>265</v>
      </c>
      <c r="E83" s="94"/>
      <c r="F83" s="95">
        <f>D83*E83</f>
        <v>0</v>
      </c>
    </row>
    <row r="84" spans="1:6" s="4" customFormat="1" x14ac:dyDescent="0.2">
      <c r="A84" s="36"/>
      <c r="B84" s="46"/>
      <c r="C84" s="32"/>
      <c r="D84" s="44"/>
      <c r="E84" s="92"/>
      <c r="F84" s="93"/>
    </row>
    <row r="85" spans="1:6" ht="167.65" customHeight="1" x14ac:dyDescent="0.2">
      <c r="A85" s="38" t="s">
        <v>142</v>
      </c>
      <c r="B85" s="47" t="s">
        <v>57</v>
      </c>
      <c r="C85" s="32"/>
      <c r="D85" s="40"/>
      <c r="E85" s="92"/>
      <c r="F85" s="93"/>
    </row>
    <row r="86" spans="1:6" s="4" customFormat="1" x14ac:dyDescent="0.2">
      <c r="A86" s="36"/>
      <c r="B86" s="45" t="s">
        <v>16</v>
      </c>
      <c r="C86" s="29" t="s">
        <v>17</v>
      </c>
      <c r="D86" s="42">
        <v>495</v>
      </c>
      <c r="E86" s="94"/>
      <c r="F86" s="95">
        <f>D86*E86</f>
        <v>0</v>
      </c>
    </row>
    <row r="87" spans="1:6" x14ac:dyDescent="0.2">
      <c r="A87" s="36"/>
      <c r="C87" s="32"/>
      <c r="D87" s="40"/>
      <c r="E87" s="92"/>
      <c r="F87" s="93"/>
    </row>
    <row r="88" spans="1:6" s="1" customFormat="1" x14ac:dyDescent="0.2">
      <c r="A88" s="33">
        <v>5</v>
      </c>
      <c r="B88" s="34" t="s">
        <v>130</v>
      </c>
      <c r="C88" s="32"/>
      <c r="D88" s="37"/>
      <c r="E88" s="98"/>
      <c r="F88" s="99">
        <f>SUM(F81:F87)</f>
        <v>0</v>
      </c>
    </row>
    <row r="89" spans="1:6" x14ac:dyDescent="0.2">
      <c r="A89" s="36"/>
      <c r="C89" s="32"/>
      <c r="D89" s="40"/>
      <c r="E89" s="92"/>
      <c r="F89" s="93"/>
    </row>
    <row r="90" spans="1:6" x14ac:dyDescent="0.2">
      <c r="A90" s="33">
        <v>6</v>
      </c>
      <c r="B90" s="34" t="s">
        <v>46</v>
      </c>
      <c r="C90" s="32"/>
      <c r="D90" s="3"/>
      <c r="E90" s="100"/>
    </row>
    <row r="91" spans="1:6" x14ac:dyDescent="0.2">
      <c r="A91" s="36"/>
      <c r="C91" s="32"/>
      <c r="D91" s="40"/>
      <c r="E91" s="92"/>
      <c r="F91" s="93"/>
    </row>
    <row r="92" spans="1:6" s="1" customFormat="1" ht="135.19999999999999" customHeight="1" x14ac:dyDescent="0.2">
      <c r="A92" s="31" t="s">
        <v>113</v>
      </c>
      <c r="B92" s="47" t="s">
        <v>64</v>
      </c>
      <c r="C92" s="60"/>
      <c r="D92" s="37"/>
      <c r="E92" s="93"/>
      <c r="F92" s="109"/>
    </row>
    <row r="93" spans="1:6" s="4" customFormat="1" x14ac:dyDescent="0.2">
      <c r="A93" s="38"/>
      <c r="B93" s="45" t="s">
        <v>9</v>
      </c>
      <c r="C93" s="29" t="s">
        <v>10</v>
      </c>
      <c r="D93" s="42">
        <v>0.23</v>
      </c>
      <c r="E93" s="94"/>
      <c r="F93" s="95">
        <f>D93*E93</f>
        <v>0</v>
      </c>
    </row>
    <row r="94" spans="1:6" s="4" customFormat="1" x14ac:dyDescent="0.2">
      <c r="A94" s="38"/>
      <c r="B94" s="46"/>
      <c r="C94" s="32"/>
      <c r="D94" s="44"/>
      <c r="E94" s="92"/>
      <c r="F94" s="93"/>
    </row>
    <row r="95" spans="1:6" s="1" customFormat="1" ht="135.19999999999999" customHeight="1" x14ac:dyDescent="0.2">
      <c r="A95" s="31" t="s">
        <v>58</v>
      </c>
      <c r="B95" s="47" t="s">
        <v>141</v>
      </c>
      <c r="C95" s="60"/>
      <c r="D95" s="37"/>
      <c r="E95" s="93"/>
      <c r="F95" s="109"/>
    </row>
    <row r="96" spans="1:6" s="4" customFormat="1" x14ac:dyDescent="0.2">
      <c r="A96" s="38"/>
      <c r="B96" s="45" t="s">
        <v>140</v>
      </c>
      <c r="C96" s="29" t="s">
        <v>31</v>
      </c>
      <c r="D96" s="42">
        <v>84</v>
      </c>
      <c r="E96" s="94"/>
      <c r="F96" s="95">
        <f>D96*E96</f>
        <v>0</v>
      </c>
    </row>
    <row r="97" spans="1:6" s="4" customFormat="1" x14ac:dyDescent="0.2">
      <c r="A97" s="38"/>
      <c r="B97" s="46"/>
      <c r="C97" s="32"/>
      <c r="D97" s="44"/>
      <c r="E97" s="92"/>
      <c r="F97" s="93"/>
    </row>
    <row r="98" spans="1:6" s="22" customFormat="1" ht="78.599999999999994" customHeight="1" x14ac:dyDescent="0.25">
      <c r="A98" s="128" t="s">
        <v>143</v>
      </c>
      <c r="B98" s="120" t="s">
        <v>145</v>
      </c>
      <c r="C98" s="10"/>
      <c r="D98" s="74"/>
      <c r="E98" s="107"/>
      <c r="F98" s="107"/>
    </row>
    <row r="99" spans="1:6" s="22" customFormat="1" ht="21.4" customHeight="1" x14ac:dyDescent="0.25">
      <c r="A99" s="128"/>
      <c r="B99" s="75" t="s">
        <v>110</v>
      </c>
      <c r="C99" s="10"/>
      <c r="D99" s="74"/>
      <c r="E99" s="107"/>
      <c r="F99" s="107"/>
    </row>
    <row r="100" spans="1:6" s="22" customFormat="1" ht="19.7" customHeight="1" x14ac:dyDescent="0.2">
      <c r="A100" s="31"/>
      <c r="B100" s="76" t="s">
        <v>112</v>
      </c>
      <c r="C100" s="49" t="s">
        <v>111</v>
      </c>
      <c r="D100" s="23">
        <v>5</v>
      </c>
      <c r="E100" s="110"/>
      <c r="F100" s="95">
        <f>D100*E100</f>
        <v>0</v>
      </c>
    </row>
    <row r="101" spans="1:6" s="24" customFormat="1" ht="12" x14ac:dyDescent="0.2">
      <c r="E101" s="111"/>
      <c r="F101" s="111"/>
    </row>
    <row r="102" spans="1:6" x14ac:dyDescent="0.2">
      <c r="A102" s="33">
        <v>6</v>
      </c>
      <c r="B102" s="34" t="s">
        <v>131</v>
      </c>
      <c r="C102" s="32"/>
      <c r="D102" s="37"/>
      <c r="E102" s="98"/>
      <c r="F102" s="99">
        <f>SUM(F91:F101)</f>
        <v>0</v>
      </c>
    </row>
    <row r="103" spans="1:6" s="1" customFormat="1" x14ac:dyDescent="0.2">
      <c r="A103" s="36"/>
      <c r="B103" s="31"/>
      <c r="C103" s="32"/>
      <c r="D103" s="37"/>
      <c r="E103" s="98"/>
      <c r="F103" s="108"/>
    </row>
    <row r="104" spans="1:6" x14ac:dyDescent="0.2">
      <c r="A104" s="33">
        <v>7</v>
      </c>
      <c r="B104" s="34" t="s">
        <v>48</v>
      </c>
      <c r="C104" s="32"/>
      <c r="D104" s="3"/>
      <c r="E104" s="100"/>
    </row>
    <row r="105" spans="1:6" x14ac:dyDescent="0.2">
      <c r="A105" s="36"/>
      <c r="B105" s="31"/>
      <c r="C105" s="32"/>
      <c r="D105" s="37"/>
      <c r="E105" s="90"/>
      <c r="F105" s="112"/>
    </row>
    <row r="106" spans="1:6" ht="191.25" x14ac:dyDescent="0.2">
      <c r="A106" s="36" t="s">
        <v>49</v>
      </c>
      <c r="B106" s="39" t="s">
        <v>122</v>
      </c>
      <c r="C106" s="32"/>
      <c r="D106" s="40"/>
      <c r="E106" s="92"/>
      <c r="F106" s="93"/>
    </row>
    <row r="107" spans="1:6" s="4" customFormat="1" x14ac:dyDescent="0.2">
      <c r="A107" s="36"/>
      <c r="B107" s="45" t="s">
        <v>123</v>
      </c>
      <c r="C107" s="29" t="s">
        <v>18</v>
      </c>
      <c r="D107" s="52">
        <v>1</v>
      </c>
      <c r="E107" s="94"/>
      <c r="F107" s="95">
        <f>D107*E107</f>
        <v>0</v>
      </c>
    </row>
    <row r="108" spans="1:6" s="4" customFormat="1" x14ac:dyDescent="0.2">
      <c r="A108" s="36"/>
      <c r="B108" s="45"/>
      <c r="C108" s="32"/>
      <c r="D108" s="50"/>
      <c r="E108" s="92"/>
      <c r="F108" s="93"/>
    </row>
    <row r="109" spans="1:6" ht="198.4" customHeight="1" x14ac:dyDescent="0.2">
      <c r="A109" s="36" t="s">
        <v>47</v>
      </c>
      <c r="B109" s="39" t="s">
        <v>121</v>
      </c>
      <c r="C109" s="32"/>
      <c r="D109" s="40"/>
      <c r="E109" s="92"/>
      <c r="F109" s="93"/>
    </row>
    <row r="110" spans="1:6" s="4" customFormat="1" ht="25.5" x14ac:dyDescent="0.2">
      <c r="A110" s="36"/>
      <c r="B110" s="39" t="s">
        <v>125</v>
      </c>
      <c r="C110" s="49" t="s">
        <v>21</v>
      </c>
      <c r="D110" s="42">
        <v>5</v>
      </c>
      <c r="E110" s="94"/>
      <c r="F110" s="95">
        <f>D110*E110</f>
        <v>0</v>
      </c>
    </row>
    <row r="111" spans="1:6" s="4" customFormat="1" ht="25.5" x14ac:dyDescent="0.2">
      <c r="A111" s="36"/>
      <c r="B111" s="39" t="s">
        <v>120</v>
      </c>
      <c r="C111" s="49" t="s">
        <v>21</v>
      </c>
      <c r="D111" s="42">
        <v>20</v>
      </c>
      <c r="E111" s="94"/>
      <c r="F111" s="95">
        <f>D111*E111</f>
        <v>0</v>
      </c>
    </row>
    <row r="112" spans="1:6" x14ac:dyDescent="0.2">
      <c r="C112" s="70"/>
      <c r="D112" s="40"/>
    </row>
    <row r="113" spans="1:6" ht="149.85" customHeight="1" x14ac:dyDescent="0.2">
      <c r="A113" s="38" t="s">
        <v>59</v>
      </c>
      <c r="B113" s="39" t="s">
        <v>60</v>
      </c>
      <c r="C113" s="32"/>
      <c r="D113" s="40"/>
      <c r="E113" s="92"/>
      <c r="F113" s="93"/>
    </row>
    <row r="114" spans="1:6" s="4" customFormat="1" ht="25.5" x14ac:dyDescent="0.2">
      <c r="A114" s="36"/>
      <c r="B114" s="39" t="s">
        <v>51</v>
      </c>
      <c r="C114" s="49" t="s">
        <v>21</v>
      </c>
      <c r="D114" s="42">
        <v>3</v>
      </c>
      <c r="E114" s="94"/>
      <c r="F114" s="95">
        <f>D114*E114</f>
        <v>0</v>
      </c>
    </row>
    <row r="115" spans="1:6" s="4" customFormat="1" x14ac:dyDescent="0.2">
      <c r="A115" s="36"/>
      <c r="B115" s="53"/>
      <c r="C115" s="32"/>
      <c r="D115" s="44"/>
      <c r="E115" s="92"/>
      <c r="F115" s="93"/>
    </row>
    <row r="116" spans="1:6" ht="118.15" customHeight="1" x14ac:dyDescent="0.2">
      <c r="A116" s="36" t="s">
        <v>50</v>
      </c>
      <c r="B116" s="47" t="s">
        <v>61</v>
      </c>
      <c r="C116" s="26"/>
      <c r="D116" s="40"/>
      <c r="E116" s="92"/>
      <c r="F116" s="93"/>
    </row>
    <row r="117" spans="1:6" s="4" customFormat="1" x14ac:dyDescent="0.2">
      <c r="A117" s="36"/>
      <c r="B117" s="45" t="s">
        <v>16</v>
      </c>
      <c r="C117" s="49" t="s">
        <v>17</v>
      </c>
      <c r="D117" s="42">
        <v>40</v>
      </c>
      <c r="E117" s="94"/>
      <c r="F117" s="95">
        <f>D117*E117</f>
        <v>0</v>
      </c>
    </row>
    <row r="118" spans="1:6" s="4" customFormat="1" x14ac:dyDescent="0.2">
      <c r="A118" s="36"/>
      <c r="B118" s="53"/>
      <c r="C118" s="32"/>
      <c r="D118" s="44"/>
      <c r="E118" s="92"/>
      <c r="F118" s="93"/>
    </row>
    <row r="119" spans="1:6" ht="150.75" customHeight="1" x14ac:dyDescent="0.2">
      <c r="A119" s="38" t="s">
        <v>144</v>
      </c>
      <c r="B119" s="39" t="s">
        <v>147</v>
      </c>
      <c r="C119" s="32"/>
      <c r="D119" s="40"/>
      <c r="E119" s="92"/>
      <c r="F119" s="93"/>
    </row>
    <row r="120" spans="1:6" s="4" customFormat="1" x14ac:dyDescent="0.2">
      <c r="A120" s="36"/>
      <c r="B120" s="39" t="s">
        <v>52</v>
      </c>
      <c r="C120" s="29" t="s">
        <v>18</v>
      </c>
      <c r="D120" s="52">
        <v>1</v>
      </c>
      <c r="E120" s="94"/>
      <c r="F120" s="95">
        <f>D120*E120</f>
        <v>0</v>
      </c>
    </row>
    <row r="121" spans="1:6" s="4" customFormat="1" x14ac:dyDescent="0.2">
      <c r="A121" s="36"/>
      <c r="B121" s="53"/>
      <c r="C121" s="32"/>
      <c r="D121" s="50"/>
      <c r="E121" s="92"/>
      <c r="F121" s="93"/>
    </row>
    <row r="122" spans="1:6" s="1" customFormat="1" x14ac:dyDescent="0.2">
      <c r="A122" s="33">
        <v>7</v>
      </c>
      <c r="B122" s="34" t="s">
        <v>132</v>
      </c>
      <c r="C122" s="32"/>
      <c r="D122" s="37"/>
      <c r="E122" s="98"/>
      <c r="F122" s="99"/>
    </row>
    <row r="123" spans="1:6" s="1" customFormat="1" x14ac:dyDescent="0.2">
      <c r="A123" s="36"/>
      <c r="B123" s="31"/>
      <c r="C123" s="32"/>
      <c r="D123" s="37"/>
      <c r="E123" s="98"/>
      <c r="F123" s="108"/>
    </row>
    <row r="124" spans="1:6" x14ac:dyDescent="0.2">
      <c r="B124" s="77" t="s">
        <v>65</v>
      </c>
      <c r="C124" s="70"/>
      <c r="D124" s="78"/>
      <c r="E124" s="107"/>
      <c r="F124" s="113"/>
    </row>
    <row r="125" spans="1:6" x14ac:dyDescent="0.2">
      <c r="C125" s="70"/>
      <c r="D125" s="78"/>
      <c r="E125" s="107"/>
      <c r="F125" s="113"/>
    </row>
    <row r="126" spans="1:6" x14ac:dyDescent="0.2">
      <c r="A126" s="79">
        <v>1</v>
      </c>
      <c r="B126" s="77" t="s">
        <v>133</v>
      </c>
      <c r="C126" s="80"/>
      <c r="D126" s="81"/>
      <c r="E126" s="114"/>
      <c r="F126" s="115">
        <f>F37</f>
        <v>0</v>
      </c>
    </row>
    <row r="127" spans="1:6" x14ac:dyDescent="0.2">
      <c r="A127" s="79">
        <v>2</v>
      </c>
      <c r="B127" s="77" t="s">
        <v>127</v>
      </c>
      <c r="C127" s="80"/>
      <c r="D127" s="81"/>
      <c r="E127" s="114"/>
      <c r="F127" s="115">
        <f>F61</f>
        <v>0</v>
      </c>
    </row>
    <row r="128" spans="1:6" x14ac:dyDescent="0.2">
      <c r="A128" s="79">
        <v>3</v>
      </c>
      <c r="B128" s="77" t="s">
        <v>128</v>
      </c>
      <c r="C128" s="80"/>
      <c r="D128" s="81"/>
      <c r="E128" s="114"/>
      <c r="F128" s="115">
        <f>F71</f>
        <v>0</v>
      </c>
    </row>
    <row r="129" spans="1:6" x14ac:dyDescent="0.2">
      <c r="A129" s="79">
        <v>4</v>
      </c>
      <c r="B129" s="77" t="s">
        <v>134</v>
      </c>
      <c r="C129" s="80"/>
      <c r="D129" s="81"/>
      <c r="E129" s="114"/>
      <c r="F129" s="115">
        <f>F78</f>
        <v>0</v>
      </c>
    </row>
    <row r="130" spans="1:6" x14ac:dyDescent="0.2">
      <c r="A130" s="79">
        <v>5</v>
      </c>
      <c r="B130" s="77" t="s">
        <v>130</v>
      </c>
      <c r="C130" s="80"/>
      <c r="D130" s="81"/>
      <c r="E130" s="114"/>
      <c r="F130" s="115">
        <f>F88</f>
        <v>0</v>
      </c>
    </row>
    <row r="131" spans="1:6" x14ac:dyDescent="0.2">
      <c r="A131" s="79">
        <v>6</v>
      </c>
      <c r="B131" s="77" t="s">
        <v>131</v>
      </c>
      <c r="C131" s="82"/>
      <c r="D131" s="83"/>
      <c r="E131" s="116"/>
      <c r="F131" s="115">
        <f>F102</f>
        <v>0</v>
      </c>
    </row>
    <row r="132" spans="1:6" x14ac:dyDescent="0.2">
      <c r="A132" s="79">
        <v>7</v>
      </c>
      <c r="B132" s="77" t="s">
        <v>135</v>
      </c>
      <c r="C132" s="84"/>
      <c r="D132" s="81"/>
      <c r="E132" s="114"/>
      <c r="F132" s="115">
        <f>F122</f>
        <v>0</v>
      </c>
    </row>
    <row r="133" spans="1:6" x14ac:dyDescent="0.2">
      <c r="C133" s="70"/>
      <c r="D133" s="78"/>
      <c r="E133" s="107"/>
      <c r="F133" s="117"/>
    </row>
    <row r="134" spans="1:6" x14ac:dyDescent="0.2">
      <c r="B134" s="77" t="s">
        <v>136</v>
      </c>
      <c r="C134" s="70"/>
      <c r="D134" s="78"/>
      <c r="E134" s="107"/>
      <c r="F134" s="118">
        <f>SUM(F126:F132)</f>
        <v>0</v>
      </c>
    </row>
    <row r="135" spans="1:6" ht="13.9" customHeight="1" x14ac:dyDescent="0.2">
      <c r="B135" s="85"/>
      <c r="C135" s="70"/>
      <c r="D135" s="78"/>
      <c r="E135" s="107"/>
      <c r="F135" s="119"/>
    </row>
    <row r="136" spans="1:6" x14ac:dyDescent="0.2">
      <c r="B136" s="39" t="s">
        <v>71</v>
      </c>
      <c r="C136" s="70"/>
      <c r="D136" s="86"/>
      <c r="E136" s="119"/>
      <c r="F136" s="118">
        <f>F134*0.25</f>
        <v>0</v>
      </c>
    </row>
    <row r="137" spans="1:6" x14ac:dyDescent="0.2">
      <c r="B137" s="39" t="s">
        <v>72</v>
      </c>
      <c r="C137" s="70"/>
      <c r="D137" s="44"/>
      <c r="E137" s="108"/>
      <c r="F137" s="99">
        <f>F134+F136</f>
        <v>0</v>
      </c>
    </row>
    <row r="138" spans="1:6" x14ac:dyDescent="0.2">
      <c r="C138" s="70"/>
      <c r="D138" s="40"/>
    </row>
  </sheetData>
  <mergeCells count="1">
    <mergeCell ref="A98:A99"/>
  </mergeCells>
  <phoneticPr fontId="21" type="noConversion"/>
  <pageMargins left="0.9055118110236221" right="0.51181102362204722" top="0.74803149606299213" bottom="0.74803149606299213" header="0.31496062992125984" footer="0.31496062992125984"/>
  <pageSetup paperSize="9" scale="90" firstPageNumber="4" orientation="portrait" useFirstPageNumber="1" r:id="rId1"/>
  <headerFooter>
    <oddHeader xml:space="preserve">&amp;C&amp;"-,Bold"&amp;10PROMETNICA
</oddHeader>
    <oddFooter>&amp;LTroškovnik - Izgradnja nogostupa - Ulica Stjepana Radića u Općini Povljana&amp;R&amp;P</oddFooter>
  </headerFooter>
  <rowBreaks count="9" manualBreakCount="9">
    <brk id="19" max="5" man="1"/>
    <brk id="38" max="5" man="1"/>
    <brk id="62" max="5" man="1"/>
    <brk id="72" max="16383" man="1"/>
    <brk id="79" max="5" man="1"/>
    <brk id="89" max="16383" man="1"/>
    <brk id="103" max="16383" man="1"/>
    <brk id="115" max="5" man="1"/>
    <brk id="1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NASLOV</vt:lpstr>
      <vt:lpstr>OPĆE NAPOMENE</vt:lpstr>
      <vt:lpstr>PJEŠAČKA STAZA</vt:lpstr>
      <vt:lpstr>NASLOV!Print_Area</vt:lpstr>
      <vt:lpstr>'OPĆE NAPOMENE'!Print_Area</vt:lpstr>
      <vt:lpstr>'PJEŠAČKA STAZA'!Print_Area</vt:lpstr>
      <vt:lpstr>'PJEŠAČKA STAZA'!Print_Titles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OpcinaPovljana2</cp:lastModifiedBy>
  <cp:lastPrinted>2023-07-12T08:29:33Z</cp:lastPrinted>
  <dcterms:created xsi:type="dcterms:W3CDTF">2021-07-25T15:50:23Z</dcterms:created>
  <dcterms:modified xsi:type="dcterms:W3CDTF">2025-02-14T12:19:47Z</dcterms:modified>
</cp:coreProperties>
</file>